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5600" windowHeight="9435" firstSheet="2" activeTab="5"/>
  </bookViews>
  <sheets>
    <sheet name="YEARLY STATS REPORT" sheetId="4" r:id="rId1"/>
    <sheet name="Top Ten Trail Riders" sheetId="6" r:id="rId2"/>
    <sheet name="Top Ten Saddle Hours" sheetId="5" r:id="rId3"/>
    <sheet name="Location Alpha" sheetId="11" r:id="rId4"/>
    <sheet name="Location Top Miles" sheetId="10" r:id="rId5"/>
    <sheet name="County Miles" sheetId="12" r:id="rId6"/>
    <sheet name="County Hours" sheetId="13" r:id="rId7"/>
  </sheets>
  <externalReferences>
    <externalReference r:id="rId8"/>
  </externalReferences>
  <definedNames>
    <definedName name="_Key1" localSheetId="6" hidden="1">'[1]Location Form'!#REF!</definedName>
    <definedName name="_Key1" localSheetId="2" hidden="1">#REF!</definedName>
    <definedName name="_Key1" localSheetId="1" hidden="1">#REF!</definedName>
    <definedName name="_Key1" localSheetId="0" hidden="1">#REF!</definedName>
    <definedName name="_Key1" hidden="1">'[1]Location Form'!#REF!</definedName>
    <definedName name="_Key2" localSheetId="6" hidden="1">#REF!</definedName>
    <definedName name="_Key2" localSheetId="2" hidden="1">#REF!</definedName>
    <definedName name="_Key2" localSheetId="1" hidden="1">#REF!</definedName>
    <definedName name="_Key2" localSheetId="0" hidden="1">#REF!</definedName>
    <definedName name="_Key2" hidden="1">#REF!</definedName>
    <definedName name="_Sort" localSheetId="6" hidden="1">'[1]Location Form'!#REF!</definedName>
    <definedName name="_Sort" localSheetId="2" hidden="1">#REF!</definedName>
    <definedName name="_Sort" localSheetId="1" hidden="1">#REF!</definedName>
    <definedName name="_Sort" localSheetId="0" hidden="1">#REF!</definedName>
    <definedName name="_Sort" hidden="1">'[1]Location Form'!#REF!</definedName>
    <definedName name="_xlnm.Print_Area" localSheetId="6">'County Hours'!$A$1:$F$53</definedName>
    <definedName name="_xlnm.Print_Area" localSheetId="5">'County Miles'!$A$1:$F$53</definedName>
    <definedName name="_xlnm.Print_Area" localSheetId="3">'Location Alpha'!$A$1:$G$56</definedName>
    <definedName name="_xlnm.Print_Area" localSheetId="4">'Location Top Miles'!$A$1:$G$57</definedName>
    <definedName name="_xlnm.Print_Area" localSheetId="2">'Top Ten Saddle Hours'!$A$1:$G$29</definedName>
    <definedName name="_xlnm.Print_Area" localSheetId="1">'Top Ten Trail Riders'!$A$1:$E$29</definedName>
    <definedName name="_xlnm.Print_Area" localSheetId="0">'YEARLY STATS REPORT'!$A$2:$N$52</definedName>
  </definedNames>
  <calcPr calcId="145621"/>
</workbook>
</file>

<file path=xl/calcChain.xml><?xml version="1.0" encoding="utf-8"?>
<calcChain xmlns="http://schemas.openxmlformats.org/spreadsheetml/2006/main">
  <c r="F3" i="12"/>
  <c r="E3"/>
  <c r="D3"/>
  <c r="G18" i="10"/>
  <c r="G51"/>
  <c r="G56"/>
  <c r="D56"/>
  <c r="G18" i="11"/>
  <c r="G51"/>
  <c r="G56"/>
  <c r="D56"/>
  <c r="I51" i="4"/>
  <c r="F3" i="13"/>
  <c r="E3"/>
  <c r="D3"/>
  <c r="I47" i="4"/>
  <c r="C2" i="10"/>
  <c r="C2" i="11"/>
  <c r="H47" i="4"/>
  <c r="C3" i="12"/>
  <c r="C3" i="13"/>
  <c r="G47" i="4"/>
  <c r="F47"/>
  <c r="E16"/>
  <c r="F16"/>
  <c r="G16"/>
  <c r="H16"/>
  <c r="I16"/>
  <c r="J16"/>
  <c r="K16"/>
  <c r="L16"/>
  <c r="M16"/>
  <c r="F33"/>
  <c r="G33"/>
  <c r="K33"/>
  <c r="L33"/>
  <c r="M33"/>
  <c r="G34"/>
  <c r="I34"/>
  <c r="J34"/>
  <c r="K34"/>
  <c r="L34"/>
  <c r="M34"/>
  <c r="F38"/>
  <c r="F34"/>
  <c r="E47"/>
  <c r="D16"/>
</calcChain>
</file>

<file path=xl/sharedStrings.xml><?xml version="1.0" encoding="utf-8"?>
<sst xmlns="http://schemas.openxmlformats.org/spreadsheetml/2006/main" count="636" uniqueCount="295">
  <si>
    <t>OHIO HORSEMAN'S COUNCIL</t>
  </si>
  <si>
    <t>TOTAL CHAPTERS</t>
  </si>
  <si>
    <t>CHAPTERS REPORTING</t>
  </si>
  <si>
    <t>TRAIL MILEAGE MEMBERSHIP *</t>
  </si>
  <si>
    <t>MEMBERS REPORTING</t>
  </si>
  <si>
    <t>REPORTING PERCENTAGE</t>
  </si>
  <si>
    <t xml:space="preserve">        NA</t>
  </si>
  <si>
    <t>AVERAGE MILES PER MEMBER **</t>
  </si>
  <si>
    <t>PK/FRST MILES REPORTED</t>
  </si>
  <si>
    <t>PUB/PRV MILES REPORTED</t>
  </si>
  <si>
    <t>TOTAL  MILES REPORTED</t>
  </si>
  <si>
    <t>TOTAL SADDLE HOURS</t>
  </si>
  <si>
    <t>NAME</t>
  </si>
  <si>
    <t>COUNTY</t>
  </si>
  <si>
    <t>COMP</t>
  </si>
  <si>
    <t>SCHOOL</t>
  </si>
  <si>
    <t>DRIVE</t>
  </si>
  <si>
    <t>TOTAL</t>
  </si>
  <si>
    <t>STX</t>
  </si>
  <si>
    <t>PUB/PRV</t>
  </si>
  <si>
    <t>PK/FRST</t>
  </si>
  <si>
    <t xml:space="preserve"> PK/FRST</t>
  </si>
  <si>
    <t>TOTAL MILES</t>
  </si>
  <si>
    <t>Total Miles</t>
  </si>
  <si>
    <t>PARKS/FORESTS</t>
  </si>
  <si>
    <t>MILES</t>
  </si>
  <si>
    <t>PUBLIC/PRIVATE</t>
  </si>
  <si>
    <t>OUT OF STATE</t>
  </si>
  <si>
    <t>STATE</t>
  </si>
  <si>
    <t>IL</t>
  </si>
  <si>
    <t>IN</t>
  </si>
  <si>
    <t>KY</t>
  </si>
  <si>
    <t>MI</t>
  </si>
  <si>
    <t>MO</t>
  </si>
  <si>
    <t>NY</t>
  </si>
  <si>
    <t>PA</t>
  </si>
  <si>
    <t>SD</t>
  </si>
  <si>
    <t>TN</t>
  </si>
  <si>
    <t>VA</t>
  </si>
  <si>
    <t>SADDLE HOURS</t>
  </si>
  <si>
    <t>COMPETITION</t>
  </si>
  <si>
    <t>SCHOOLING</t>
  </si>
  <si>
    <t>DRIVING</t>
  </si>
  <si>
    <t>SUMMIT</t>
  </si>
  <si>
    <t>HOLMES</t>
  </si>
  <si>
    <t>TRUMBULL</t>
  </si>
  <si>
    <t>LAKE</t>
  </si>
  <si>
    <t>COLUMBIANA</t>
  </si>
  <si>
    <t>LORAIN</t>
  </si>
  <si>
    <t>HAMILTON</t>
  </si>
  <si>
    <t>UNION</t>
  </si>
  <si>
    <t>LICKING</t>
  </si>
  <si>
    <t>SANDUSKY</t>
  </si>
  <si>
    <t>GREENE</t>
  </si>
  <si>
    <t>KNOX</t>
  </si>
  <si>
    <t>MONTGOMERY</t>
  </si>
  <si>
    <t>STARK</t>
  </si>
  <si>
    <t>FAIRFIELD</t>
  </si>
  <si>
    <t>GEAUGA</t>
  </si>
  <si>
    <t>DELAWARE</t>
  </si>
  <si>
    <t>MADISON</t>
  </si>
  <si>
    <t>CLARK</t>
  </si>
  <si>
    <t>PERRY</t>
  </si>
  <si>
    <t>MEDINA</t>
  </si>
  <si>
    <t>WASHINGTON</t>
  </si>
  <si>
    <t>ASHTABULA GULF</t>
  </si>
  <si>
    <t>RAILS TO TRAILS</t>
  </si>
  <si>
    <t>TRI-COUNTY TRAILS</t>
  </si>
  <si>
    <t>HOME</t>
  </si>
  <si>
    <t>BEARTOWN LAKES</t>
  </si>
  <si>
    <t>BIG CREEK</t>
  </si>
  <si>
    <t>SHAWNEE NATIONAL</t>
  </si>
  <si>
    <t>BROWN COUNTY</t>
  </si>
  <si>
    <t>HARRISON CRAWFORD</t>
  </si>
  <si>
    <t>PIKE</t>
  </si>
  <si>
    <t>HOOSIER NATIONAL</t>
  </si>
  <si>
    <t>MIDWEST</t>
  </si>
  <si>
    <t>SALAMONIE</t>
  </si>
  <si>
    <t>VERSAILLES</t>
  </si>
  <si>
    <t>WHITEWATER</t>
  </si>
  <si>
    <t>SHORE TO SHORE</t>
  </si>
  <si>
    <t>WATERLOO</t>
  </si>
  <si>
    <t>EMINENCE</t>
  </si>
  <si>
    <t>RED HOUSE</t>
  </si>
  <si>
    <t>ALLEGHENY NATIONAL</t>
  </si>
  <si>
    <t>GEORGE ROGERS CLARK</t>
  </si>
  <si>
    <t>BENEZETTE</t>
  </si>
  <si>
    <t>SWINE CREEK</t>
  </si>
  <si>
    <t>COOK'S</t>
  </si>
  <si>
    <t>TAFT RESERVE</t>
  </si>
  <si>
    <t>BLACK HILLS NATIONAL</t>
  </si>
  <si>
    <t>BIG SOUTH FORK</t>
  </si>
  <si>
    <t>BUFFALO RIVER</t>
  </si>
  <si>
    <t>WV</t>
  </si>
  <si>
    <t>BUCKEYE TRAIL</t>
  </si>
  <si>
    <t>CAMP TUSCAZOAR</t>
  </si>
  <si>
    <t>EAST BRANCH TRAIL</t>
  </si>
  <si>
    <t>YEARLY STATISTICS</t>
  </si>
  <si>
    <r>
      <t xml:space="preserve">** </t>
    </r>
    <r>
      <rPr>
        <b/>
        <sz val="14"/>
        <rFont val="Garamond"/>
        <family val="1"/>
      </rPr>
      <t>Average miles ridden per reporting member.</t>
    </r>
  </si>
  <si>
    <r>
      <t xml:space="preserve">* </t>
    </r>
    <r>
      <rPr>
        <b/>
        <sz val="14"/>
        <rFont val="Garamond"/>
        <family val="1"/>
      </rPr>
      <t>Membership total used is for determining trail mileage reporting percentage ONLY.  It is NOT the official total of the Ohio Horseman's Council.</t>
    </r>
  </si>
  <si>
    <t>TOTALS</t>
  </si>
  <si>
    <t>WAYNE</t>
  </si>
  <si>
    <t>CUYAHOGA</t>
  </si>
  <si>
    <t>HOCKING STATE FOREST</t>
  </si>
  <si>
    <t>SILVER CREEK METRO PARK</t>
  </si>
  <si>
    <t>BEAVER CREEK STATE PARK</t>
  </si>
  <si>
    <t>OAK OPENINGS METRO PARK</t>
  </si>
  <si>
    <t>PIKE LAKE STATE PARK</t>
  </si>
  <si>
    <t>GREAT SEAL STATE PARK</t>
  </si>
  <si>
    <t>SALT FORK STATE PARK</t>
  </si>
  <si>
    <t>WALBORN RESERVOIR</t>
  </si>
  <si>
    <t>PERRY STATE FOREST</t>
  </si>
  <si>
    <t>LOBDELL RESERVE</t>
  </si>
  <si>
    <t>CARLISLE RESERVATION</t>
  </si>
  <si>
    <t>HEADWATERS PARK</t>
  </si>
  <si>
    <t>SEBALD METRO PARK</t>
  </si>
  <si>
    <t>BUCK CREEK STATE PARK</t>
  </si>
  <si>
    <t>POSSUM CREEK METRO PARK</t>
  </si>
  <si>
    <t>PRAIRIE OAKS METRO PARK</t>
  </si>
  <si>
    <t>PLEASANT HILL LAKE PARK</t>
  </si>
  <si>
    <t>BARKCAMP STATE PARK</t>
  </si>
  <si>
    <t>ALLARDALE</t>
  </si>
  <si>
    <t>DANIEL BOONE NATIONAL</t>
  </si>
  <si>
    <t>ZALESKI STATE FOREST</t>
  </si>
  <si>
    <t>HAMMERTOWN LAKE</t>
  </si>
  <si>
    <t>BLUE ROCK STATE FOREST</t>
  </si>
  <si>
    <t>THAYER RIDGE PARK</t>
  </si>
  <si>
    <t>KIPTON RESERVATION</t>
  </si>
  <si>
    <t>WEST WOODS PARK</t>
  </si>
  <si>
    <t>LAKE SNOWDEN</t>
  </si>
  <si>
    <t>CAESAR CREEK STATE PARK</t>
  </si>
  <si>
    <t>KYLE PARK HORSE TRAIL</t>
  </si>
  <si>
    <t>GLACIER RIDGE METRO PARK</t>
  </si>
  <si>
    <t>CHAPIN FOREST RESERVATION</t>
  </si>
  <si>
    <t>TWIN CREEK METRO PARK</t>
  </si>
  <si>
    <t>CLEVELAND METRO - BEDFORD</t>
  </si>
  <si>
    <t>DILLON STATE PARK</t>
  </si>
  <si>
    <t>DEAN STATE FOREST</t>
  </si>
  <si>
    <t>HARRISON STATE FOREST</t>
  </si>
  <si>
    <t>WINTON WOODS PARK</t>
  </si>
  <si>
    <t>BURR OAK STATE PARK</t>
  </si>
  <si>
    <t>MT AIRY FOREST HORSE TRAIL</t>
  </si>
  <si>
    <t>SUGAR CREEK METRO PARK</t>
  </si>
  <si>
    <t>PENITENTIARY GLEN PARK</t>
  </si>
  <si>
    <t>SLATE RUN METRO PARK</t>
  </si>
  <si>
    <t>WELLINGTON RESERVATION</t>
  </si>
  <si>
    <t>LETHA HOUSE PARK</t>
  </si>
  <si>
    <t>CHARLEMONT RESERVATION</t>
  </si>
  <si>
    <t>DEER CREEK STATE PARK</t>
  </si>
  <si>
    <t>BATH NATURE PRESERVE</t>
  </si>
  <si>
    <t>ALUM CREEK STATE PARK</t>
  </si>
  <si>
    <t>BRUSH CREEK STATE FOREST</t>
  </si>
  <si>
    <t>EAST FORK STATE PARK</t>
  </si>
  <si>
    <t>ENGLEWOOD METRO PARK</t>
  </si>
  <si>
    <t>LAKE FARMPARK</t>
  </si>
  <si>
    <t>WHITE STAR PARK</t>
  </si>
  <si>
    <t>KISER LAKE STATE PARK</t>
  </si>
  <si>
    <t>WHITEACRE GREER BRIDLE TRAIL</t>
  </si>
  <si>
    <t>INFIRMARY MOUND PARK</t>
  </si>
  <si>
    <t>CARRIAGE HILL METRO PARK</t>
  </si>
  <si>
    <t>OTHER - PUBLIC/PRIVATE</t>
  </si>
  <si>
    <t>EDISON WOODS PRESERVE</t>
  </si>
  <si>
    <t>GIRDLED ROAD RESERVATION</t>
  </si>
  <si>
    <t>ERIE</t>
  </si>
  <si>
    <t>N/A</t>
  </si>
  <si>
    <t>GUERNSEY</t>
  </si>
  <si>
    <t>WOOD</t>
  </si>
  <si>
    <t>HOCKING</t>
  </si>
  <si>
    <t>MORGAN</t>
  </si>
  <si>
    <t>AT LARGE</t>
  </si>
  <si>
    <t>AEP REC. LAND-MEIGS COUNTY</t>
  </si>
  <si>
    <t xml:space="preserve">TOTAL OHC MEMBERSHIP </t>
  </si>
  <si>
    <t>LOGAN</t>
  </si>
  <si>
    <t>BELMONT</t>
  </si>
  <si>
    <t>MIAMI</t>
  </si>
  <si>
    <t>AEP REC. LAND-FALLON PK COSHOCTON CO.</t>
  </si>
  <si>
    <t>MOHICAN VALLEY BRIDGE OF DREAMS</t>
  </si>
  <si>
    <t>CONGRESSMAN REGULA CANAL TOWPATH</t>
  </si>
  <si>
    <t>NORTH COAST INLAND TRAIL - HURON CO.</t>
  </si>
  <si>
    <t>MAMMOTH CAVE NATIONAL</t>
  </si>
  <si>
    <t>UNGER PARK</t>
  </si>
  <si>
    <t>OUT OF STATE TOTAL</t>
  </si>
  <si>
    <t>HOURS</t>
  </si>
  <si>
    <t>SADDLE HOURS TOTAL</t>
  </si>
  <si>
    <t>HANCOCK</t>
  </si>
  <si>
    <t>WARREN</t>
  </si>
  <si>
    <t>MONROE</t>
  </si>
  <si>
    <t>TOP TEN TRAIL RIDERS</t>
  </si>
  <si>
    <t xml:space="preserve">OHIO HORSEMAN'S COUNCIL          </t>
  </si>
  <si>
    <t>HIGH COUNTRY HORSE CAMP</t>
  </si>
  <si>
    <t>DEFIANCE</t>
  </si>
  <si>
    <t>BUTLER</t>
  </si>
  <si>
    <t>CLINTON</t>
  </si>
  <si>
    <t>COSHOCTON</t>
  </si>
  <si>
    <t>ASHTABULA</t>
  </si>
  <si>
    <t>CLERMONT</t>
  </si>
  <si>
    <t>HARRISON</t>
  </si>
  <si>
    <t>JEFFERSON</t>
  </si>
  <si>
    <t>PORTAGE</t>
  </si>
  <si>
    <t>ASHLAND</t>
  </si>
  <si>
    <t>CARROLL</t>
  </si>
  <si>
    <t>CRAWFORD</t>
  </si>
  <si>
    <t>2021 TRAIL MILES BY COUNTY</t>
  </si>
  <si>
    <t>2021 SADDLE HOURS BY COUNTY</t>
  </si>
  <si>
    <t>2021 STATE TOP LOCATION TOTALS</t>
  </si>
  <si>
    <t>MOHICAN MEMORIAL ST. FOREST</t>
  </si>
  <si>
    <t>JEFFERSON LAKE ST. PARK</t>
  </si>
  <si>
    <t>CLEVELAND MET - S CHAGRIN</t>
  </si>
  <si>
    <t>CUYAHOGA NAT. VALLEY N.</t>
  </si>
  <si>
    <t>CLEVELAND MET- HINCKLEY</t>
  </si>
  <si>
    <t>CUYAHOGA VAL NAT. PERKINS/RIDING RUN</t>
  </si>
  <si>
    <t>STROUD'S RUN ST. PARK</t>
  </si>
  <si>
    <t>CLEVELAND MET-MILL STREAM RUN</t>
  </si>
  <si>
    <t>CLEVELAND MET - BRECKSVILLE</t>
  </si>
  <si>
    <t>CLEVELAND MET-N CHAGRIN</t>
  </si>
  <si>
    <t>MALABAR FARM ST. PARK</t>
  </si>
  <si>
    <t>WAYNE NAT.  KINDERHOOK</t>
  </si>
  <si>
    <t>SYCAMORE ST. PARK</t>
  </si>
  <si>
    <t>PAINT CREEK ST. PARK</t>
  </si>
  <si>
    <t>WAYNE NAT. LAKE VESUVIUS</t>
  </si>
  <si>
    <t>CUYAHOGA NAT. VALLEY S.</t>
  </si>
  <si>
    <t>VAN BUREN ST. PARK</t>
  </si>
  <si>
    <t>MIAMI WHITEW-HAMILTON CO</t>
  </si>
  <si>
    <t>OTHER - OUT OF STATE</t>
  </si>
  <si>
    <t>SCIOTO TRAIL ST. FOREST</t>
  </si>
  <si>
    <t>CUYAHOGA NAT. WETMORE</t>
  </si>
  <si>
    <t>TAR HOLLOW ST. PARK</t>
  </si>
  <si>
    <t>CLEVELAND  ROCKY RIVER S.</t>
  </si>
  <si>
    <t>MIAMI WHITEW-SHAKER TRACE</t>
  </si>
  <si>
    <t>MOSQUITO LAKE ST. PARK</t>
  </si>
  <si>
    <t>HUESTON WOODS ST. PARK</t>
  </si>
  <si>
    <t>QUAIL HOLLOW ST. PARK</t>
  </si>
  <si>
    <t>OTHER-PARK &amp; FOREST</t>
  </si>
  <si>
    <t>WAYNE NAT. STONE CHURCH</t>
  </si>
  <si>
    <t>LITTLE MIAMI ST. PARK</t>
  </si>
  <si>
    <t>APPALACHIAN HILLS-AEP Morgan Co</t>
  </si>
  <si>
    <t>CLEVELAND  ROCKY RIVER N.</t>
  </si>
  <si>
    <t>MT GILEAD ST. PARK</t>
  </si>
  <si>
    <t>WEST BRANCH ST. PARK</t>
  </si>
  <si>
    <t>WAYNE NAT. PLAINVIEW</t>
  </si>
  <si>
    <t>MAUMEE ST. FOREST</t>
  </si>
  <si>
    <t>HOLMES CO. BRIDLE TRAIL</t>
  </si>
  <si>
    <t>OUT OF THE USA - COUNTRY?</t>
  </si>
  <si>
    <t>SHAWNEE ST. FOREST</t>
  </si>
  <si>
    <t>PARK/FOREST TOTAL</t>
  </si>
  <si>
    <t>NORTH BEND ST PARK</t>
  </si>
  <si>
    <t>FLYING W RANCH</t>
  </si>
  <si>
    <r>
      <t>APPALACHIAN HILLS-</t>
    </r>
    <r>
      <rPr>
        <sz val="8"/>
        <rFont val="Times New Roman"/>
        <family val="1"/>
      </rPr>
      <t>AEP Morgan Co</t>
    </r>
  </si>
  <si>
    <t>MARY JANE THURSTON ST. PARK</t>
  </si>
  <si>
    <t>2021 STATE LOCATION TOTALS - ALPHA</t>
  </si>
  <si>
    <t>NORTH BEND ST. PARK</t>
  </si>
  <si>
    <t>HADDIX, AMY</t>
  </si>
  <si>
    <t>HEFTER, SANDY</t>
  </si>
  <si>
    <t>TUCKER, BOBBI JO</t>
  </si>
  <si>
    <t>PORTER, ANNA</t>
  </si>
  <si>
    <t>DONAT, LINDA</t>
  </si>
  <si>
    <t>WALLACE, LOIS</t>
  </si>
  <si>
    <t>METZLER, WENDY</t>
  </si>
  <si>
    <t>WALLACE, ALLAN</t>
  </si>
  <si>
    <t>HAMRICK, BILL</t>
  </si>
  <si>
    <t>ADULT 2021</t>
  </si>
  <si>
    <t>YOUTH 2021</t>
  </si>
  <si>
    <t>LIFE TOTAL</t>
  </si>
  <si>
    <t>MCGUIRE, JIM SR</t>
  </si>
  <si>
    <t>WESTBROOK, COLBIE</t>
  </si>
  <si>
    <t>LEHMAN, QUINCY</t>
  </si>
  <si>
    <t xml:space="preserve">RAU, GUNNAR </t>
  </si>
  <si>
    <t xml:space="preserve">KIDD, JOLIE </t>
  </si>
  <si>
    <t xml:space="preserve">KIDD, KNOX </t>
  </si>
  <si>
    <t xml:space="preserve">MCDONALD, LEVI  </t>
  </si>
  <si>
    <t>TRUAX, OLIVIA</t>
  </si>
  <si>
    <t xml:space="preserve">MCGUIRE, ALLI  </t>
  </si>
  <si>
    <t>WESTOVER, JULIA</t>
  </si>
  <si>
    <t>TRUAX, PEYTON</t>
  </si>
  <si>
    <t>TOP TEN SADDLE HOURS         2021</t>
  </si>
  <si>
    <t>ADULTS 2021</t>
  </si>
  <si>
    <t>KICIELINSKI, TOM</t>
  </si>
  <si>
    <t>VERHOVEC, FAYE</t>
  </si>
  <si>
    <t>VITITOE, RANEE</t>
  </si>
  <si>
    <t>WHITE, LISA</t>
  </si>
  <si>
    <t>VALDESPINO, ALEX</t>
  </si>
  <si>
    <t>SIMS, KEN</t>
  </si>
  <si>
    <t>CHAMBERS, DAN</t>
  </si>
  <si>
    <t>JAMES, CAROLE</t>
  </si>
  <si>
    <t xml:space="preserve">STEELE, CHLOE </t>
  </si>
  <si>
    <t>WISE, EMILY</t>
  </si>
  <si>
    <t>WISE, ETHAN</t>
  </si>
  <si>
    <t>KIDD, JOLIE</t>
  </si>
  <si>
    <t xml:space="preserve">MCDONALD, LEVI </t>
  </si>
  <si>
    <t xml:space="preserve">RUSSELL, MADDOX </t>
  </si>
  <si>
    <t>DICICCO, ASHLEIGH</t>
  </si>
  <si>
    <t>REAVES, STEPHANIE</t>
  </si>
  <si>
    <t>CONLEY, MARILYN</t>
  </si>
  <si>
    <t>OUT OF STATE MILES REPORTED</t>
  </si>
  <si>
    <t>FULTON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</si>
</sst>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8">
    <font>
      <sz val="10"/>
      <name val="Tahoma"/>
      <family val="2"/>
    </font>
    <font>
      <sz val="10"/>
      <name val="Times New Roman"/>
      <family val="1"/>
    </font>
    <font>
      <sz val="10"/>
      <name val="Tahoma"/>
      <family val="2"/>
    </font>
    <font>
      <sz val="10"/>
      <name val="Tahoma"/>
      <family val="2"/>
    </font>
    <font>
      <sz val="10"/>
      <name val="Garamond"/>
      <family val="1"/>
    </font>
    <font>
      <sz val="12"/>
      <name val="Garamond"/>
      <family val="1"/>
    </font>
    <font>
      <sz val="12"/>
      <name val="Times New Roman"/>
      <family val="1"/>
    </font>
    <font>
      <b/>
      <sz val="20"/>
      <name val="Garamond"/>
      <family val="1"/>
    </font>
    <font>
      <b/>
      <sz val="14"/>
      <name val="Garamond"/>
      <family val="1"/>
    </font>
    <font>
      <b/>
      <sz val="14"/>
      <name val="Times New Roman"/>
      <family val="1"/>
    </font>
    <font>
      <sz val="16"/>
      <name val="Arial Rounded MT Bold"/>
      <family val="2"/>
    </font>
    <font>
      <b/>
      <vertAlign val="superscript"/>
      <sz val="14"/>
      <name val="Garamond"/>
      <family val="1"/>
    </font>
    <font>
      <sz val="16"/>
      <name val="Arial Black"/>
      <family val="2"/>
    </font>
    <font>
      <b/>
      <sz val="16"/>
      <name val="Arial Black"/>
      <family val="2"/>
    </font>
    <font>
      <b/>
      <i/>
      <sz val="16"/>
      <name val="Arial Black"/>
      <family val="2"/>
    </font>
    <font>
      <b/>
      <sz val="18"/>
      <name val="Arial Black"/>
      <family val="2"/>
    </font>
    <font>
      <sz val="18"/>
      <name val="Arial Black"/>
      <family val="2"/>
    </font>
    <font>
      <b/>
      <sz val="16"/>
      <name val="Tahoma"/>
      <family val="2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"/>
      <family val="2"/>
    </font>
    <font>
      <sz val="9"/>
      <name val="Tahoma"/>
      <family val="2"/>
    </font>
    <font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0" fontId="1" fillId="0" borderId="0"/>
    <xf numFmtId="0" fontId="21" fillId="0" borderId="0"/>
    <xf numFmtId="0" fontId="1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91">
    <xf numFmtId="0" fontId="0" fillId="0" borderId="0" xfId="0"/>
    <xf numFmtId="0" fontId="1" fillId="0" borderId="0" xfId="7"/>
    <xf numFmtId="0" fontId="4" fillId="0" borderId="0" xfId="7" applyFont="1"/>
    <xf numFmtId="0" fontId="5" fillId="0" borderId="0" xfId="7" applyFont="1"/>
    <xf numFmtId="0" fontId="6" fillId="0" borderId="0" xfId="7" applyFont="1"/>
    <xf numFmtId="0" fontId="1" fillId="0" borderId="0" xfId="7" applyNumberFormat="1" applyBorder="1"/>
    <xf numFmtId="0" fontId="0" fillId="0" borderId="0" xfId="0" applyAlignment="1">
      <alignment horizontal="center"/>
    </xf>
    <xf numFmtId="0" fontId="8" fillId="0" borderId="1" xfId="7" applyFont="1" applyBorder="1"/>
    <xf numFmtId="0" fontId="8" fillId="0" borderId="2" xfId="7" applyFont="1" applyBorder="1"/>
    <xf numFmtId="0" fontId="8" fillId="0" borderId="2" xfId="7" applyFont="1" applyBorder="1" applyAlignment="1">
      <alignment horizontal="center"/>
    </xf>
    <xf numFmtId="0" fontId="8" fillId="0" borderId="3" xfId="7" applyFont="1" applyBorder="1" applyAlignment="1">
      <alignment horizontal="center"/>
    </xf>
    <xf numFmtId="0" fontId="8" fillId="0" borderId="4" xfId="7" applyFont="1" applyBorder="1" applyAlignment="1">
      <alignment horizontal="left"/>
    </xf>
    <xf numFmtId="0" fontId="8" fillId="0" borderId="4" xfId="7" applyFont="1" applyBorder="1"/>
    <xf numFmtId="0" fontId="8" fillId="0" borderId="5" xfId="7" quotePrefix="1" applyFont="1" applyBorder="1" applyAlignment="1">
      <alignment horizontal="left"/>
    </xf>
    <xf numFmtId="0" fontId="8" fillId="0" borderId="5" xfId="7" applyFont="1" applyBorder="1" applyAlignment="1">
      <alignment horizontal="left"/>
    </xf>
    <xf numFmtId="0" fontId="8" fillId="0" borderId="0" xfId="7" applyFont="1" applyBorder="1" applyAlignment="1">
      <alignment horizontal="left"/>
    </xf>
    <xf numFmtId="0" fontId="11" fillId="0" borderId="0" xfId="7" applyFont="1" applyBorder="1" applyAlignment="1">
      <alignment horizontal="left"/>
    </xf>
    <xf numFmtId="0" fontId="8" fillId="0" borderId="5" xfId="7" applyFont="1" applyFill="1" applyBorder="1" applyAlignment="1">
      <alignment horizontal="center"/>
    </xf>
    <xf numFmtId="0" fontId="8" fillId="0" borderId="6" xfId="7" applyFont="1" applyFill="1" applyBorder="1" applyAlignment="1">
      <alignment horizontal="center"/>
    </xf>
    <xf numFmtId="0" fontId="8" fillId="0" borderId="7" xfId="7" applyFont="1" applyFill="1" applyBorder="1" applyAlignment="1">
      <alignment horizontal="center"/>
    </xf>
    <xf numFmtId="0" fontId="8" fillId="2" borderId="7" xfId="7" applyFont="1" applyFill="1" applyBorder="1" applyAlignment="1">
      <alignment horizontal="center"/>
    </xf>
    <xf numFmtId="164" fontId="9" fillId="0" borderId="8" xfId="7" applyNumberFormat="1" applyFont="1" applyFill="1" applyBorder="1" applyAlignment="1"/>
    <xf numFmtId="164" fontId="9" fillId="0" borderId="9" xfId="7" applyNumberFormat="1" applyFont="1" applyFill="1" applyBorder="1" applyAlignment="1"/>
    <xf numFmtId="164" fontId="9" fillId="0" borderId="7" xfId="7" applyNumberFormat="1" applyFont="1" applyFill="1" applyBorder="1" applyAlignment="1"/>
    <xf numFmtId="164" fontId="8" fillId="0" borderId="9" xfId="3" applyNumberFormat="1" applyFont="1" applyBorder="1"/>
    <xf numFmtId="164" fontId="8" fillId="0" borderId="9" xfId="3" applyNumberFormat="1" applyFont="1" applyBorder="1" applyAlignment="1"/>
    <xf numFmtId="164" fontId="8" fillId="0" borderId="10" xfId="3" applyNumberFormat="1" applyFont="1" applyBorder="1" applyAlignment="1"/>
    <xf numFmtId="164" fontId="8" fillId="0" borderId="11" xfId="3" applyNumberFormat="1" applyFont="1" applyBorder="1" applyAlignment="1"/>
    <xf numFmtId="164" fontId="8" fillId="0" borderId="8" xfId="3" applyNumberFormat="1" applyFont="1" applyBorder="1" applyAlignment="1"/>
    <xf numFmtId="165" fontId="8" fillId="0" borderId="9" xfId="11" applyNumberFormat="1" applyFont="1" applyBorder="1" applyAlignment="1">
      <alignment horizontal="left"/>
    </xf>
    <xf numFmtId="165" fontId="8" fillId="0" borderId="9" xfId="11" applyNumberFormat="1" applyFont="1" applyBorder="1" applyAlignment="1">
      <alignment horizontal="right"/>
    </xf>
    <xf numFmtId="165" fontId="8" fillId="0" borderId="9" xfId="11" applyNumberFormat="1" applyFont="1" applyBorder="1" applyAlignment="1"/>
    <xf numFmtId="164" fontId="8" fillId="0" borderId="0" xfId="3" applyNumberFormat="1" applyFont="1" applyBorder="1" applyAlignment="1">
      <alignment horizontal="right"/>
    </xf>
    <xf numFmtId="164" fontId="8" fillId="0" borderId="6" xfId="3" applyNumberFormat="1" applyFont="1" applyBorder="1" applyAlignment="1">
      <alignment horizontal="right"/>
    </xf>
    <xf numFmtId="164" fontId="8" fillId="0" borderId="6" xfId="3" applyNumberFormat="1" applyFont="1" applyBorder="1" applyAlignment="1"/>
    <xf numFmtId="164" fontId="8" fillId="0" borderId="12" xfId="3" applyNumberFormat="1" applyFont="1" applyBorder="1" applyAlignment="1"/>
    <xf numFmtId="164" fontId="8" fillId="0" borderId="13" xfId="3" applyNumberFormat="1" applyFont="1" applyBorder="1" applyAlignment="1"/>
    <xf numFmtId="164" fontId="8" fillId="0" borderId="14" xfId="3" applyNumberFormat="1" applyFont="1" applyBorder="1" applyAlignment="1"/>
    <xf numFmtId="9" fontId="8" fillId="0" borderId="0" xfId="11" applyFont="1" applyBorder="1" applyAlignment="1">
      <alignment horizontal="right"/>
    </xf>
    <xf numFmtId="1" fontId="8" fillId="0" borderId="0" xfId="7" applyNumberFormat="1" applyFont="1"/>
    <xf numFmtId="0" fontId="9" fillId="0" borderId="0" xfId="7" applyFont="1"/>
    <xf numFmtId="0" fontId="8" fillId="0" borderId="0" xfId="7" applyFont="1"/>
    <xf numFmtId="164" fontId="8" fillId="0" borderId="8" xfId="3" applyNumberFormat="1" applyFont="1" applyFill="1" applyBorder="1" applyAlignment="1"/>
    <xf numFmtId="164" fontId="8" fillId="0" borderId="9" xfId="3" applyNumberFormat="1" applyFont="1" applyFill="1" applyBorder="1" applyAlignment="1"/>
    <xf numFmtId="165" fontId="8" fillId="0" borderId="9" xfId="11" applyNumberFormat="1" applyFont="1" applyFill="1" applyBorder="1" applyAlignment="1"/>
    <xf numFmtId="164" fontId="8" fillId="0" borderId="15" xfId="3" applyNumberFormat="1" applyFont="1" applyBorder="1" applyAlignment="1"/>
    <xf numFmtId="164" fontId="8" fillId="0" borderId="5" xfId="3" applyNumberFormat="1" applyFont="1" applyFill="1" applyBorder="1" applyAlignment="1"/>
    <xf numFmtId="164" fontId="8" fillId="0" borderId="6" xfId="3" applyNumberFormat="1" applyFont="1" applyFill="1" applyBorder="1" applyAlignment="1"/>
    <xf numFmtId="0" fontId="12" fillId="0" borderId="0" xfId="9" applyFont="1"/>
    <xf numFmtId="0" fontId="13" fillId="0" borderId="16" xfId="9" applyFont="1" applyBorder="1"/>
    <xf numFmtId="0" fontId="13" fillId="0" borderId="16" xfId="9" applyFont="1" applyBorder="1" applyAlignment="1">
      <alignment horizontal="center"/>
    </xf>
    <xf numFmtId="164" fontId="13" fillId="0" borderId="16" xfId="1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9" xfId="0" applyFont="1" applyBorder="1"/>
    <xf numFmtId="0" fontId="13" fillId="0" borderId="9" xfId="9" applyFont="1" applyBorder="1"/>
    <xf numFmtId="0" fontId="13" fillId="0" borderId="9" xfId="9" applyFont="1" applyBorder="1" applyAlignment="1">
      <alignment horizontal="center"/>
    </xf>
    <xf numFmtId="164" fontId="13" fillId="0" borderId="9" xfId="1" applyNumberFormat="1" applyFont="1" applyBorder="1" applyAlignment="1">
      <alignment horizontal="center"/>
    </xf>
    <xf numFmtId="0" fontId="16" fillId="3" borderId="0" xfId="9" applyFont="1" applyFill="1"/>
    <xf numFmtId="0" fontId="16" fillId="3" borderId="0" xfId="9" applyFont="1" applyFill="1" applyAlignment="1">
      <alignment horizontal="centerContinuous"/>
    </xf>
    <xf numFmtId="0" fontId="16" fillId="0" borderId="0" xfId="9" applyFont="1"/>
    <xf numFmtId="0" fontId="12" fillId="4" borderId="0" xfId="9" applyFont="1" applyFill="1"/>
    <xf numFmtId="0" fontId="12" fillId="0" borderId="0" xfId="9" applyFont="1" applyBorder="1"/>
    <xf numFmtId="0" fontId="12" fillId="5" borderId="0" xfId="9" applyFont="1" applyFill="1"/>
    <xf numFmtId="1" fontId="12" fillId="0" borderId="9" xfId="2" applyNumberFormat="1" applyFont="1" applyBorder="1" applyAlignment="1">
      <alignment horizontal="center"/>
    </xf>
    <xf numFmtId="0" fontId="12" fillId="0" borderId="16" xfId="9" applyFont="1" applyBorder="1"/>
    <xf numFmtId="1" fontId="13" fillId="0" borderId="16" xfId="9" applyNumberFormat="1" applyFont="1" applyBorder="1" applyAlignment="1">
      <alignment horizontal="center"/>
    </xf>
    <xf numFmtId="1" fontId="13" fillId="0" borderId="16" xfId="1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2" fillId="0" borderId="0" xfId="2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9" fillId="0" borderId="9" xfId="7" applyNumberFormat="1" applyFont="1" applyFill="1" applyBorder="1" applyAlignment="1">
      <alignment horizontal="center"/>
    </xf>
    <xf numFmtId="0" fontId="12" fillId="6" borderId="9" xfId="0" applyFont="1" applyFill="1" applyBorder="1"/>
    <xf numFmtId="1" fontId="12" fillId="6" borderId="9" xfId="2" applyNumberFormat="1" applyFont="1" applyFill="1" applyBorder="1" applyAlignment="1">
      <alignment horizontal="center"/>
    </xf>
    <xf numFmtId="1" fontId="12" fillId="6" borderId="9" xfId="2" quotePrefix="1" applyNumberFormat="1" applyFont="1" applyFill="1" applyBorder="1" applyAlignment="1">
      <alignment horizontal="center"/>
    </xf>
    <xf numFmtId="0" fontId="8" fillId="0" borderId="5" xfId="7" applyFont="1" applyFill="1" applyBorder="1" applyAlignment="1">
      <alignment horizontal="left"/>
    </xf>
    <xf numFmtId="0" fontId="1" fillId="0" borderId="0" xfId="7" applyFill="1"/>
    <xf numFmtId="0" fontId="8" fillId="6" borderId="4" xfId="7" applyFont="1" applyFill="1" applyBorder="1" applyAlignment="1">
      <alignment horizontal="left"/>
    </xf>
    <xf numFmtId="0" fontId="9" fillId="6" borderId="0" xfId="7" applyFont="1" applyFill="1"/>
    <xf numFmtId="164" fontId="8" fillId="6" borderId="9" xfId="3" applyNumberFormat="1" applyFont="1" applyFill="1" applyBorder="1" applyAlignment="1"/>
    <xf numFmtId="164" fontId="9" fillId="6" borderId="9" xfId="7" applyNumberFormat="1" applyFont="1" applyFill="1" applyBorder="1" applyAlignment="1"/>
    <xf numFmtId="0" fontId="8" fillId="6" borderId="4" xfId="7" quotePrefix="1" applyFont="1" applyFill="1" applyBorder="1" applyAlignment="1">
      <alignment horizontal="left"/>
    </xf>
    <xf numFmtId="0" fontId="8" fillId="6" borderId="5" xfId="7" quotePrefix="1" applyFont="1" applyFill="1" applyBorder="1" applyAlignment="1">
      <alignment horizontal="left"/>
    </xf>
    <xf numFmtId="164" fontId="8" fillId="6" borderId="6" xfId="3" applyNumberFormat="1" applyFont="1" applyFill="1" applyBorder="1" applyAlignment="1"/>
    <xf numFmtId="3" fontId="9" fillId="6" borderId="7" xfId="7" applyNumberFormat="1" applyFont="1" applyFill="1" applyBorder="1" applyAlignment="1"/>
    <xf numFmtId="0" fontId="8" fillId="6" borderId="4" xfId="7" applyFont="1" applyFill="1" applyBorder="1"/>
    <xf numFmtId="164" fontId="8" fillId="6" borderId="9" xfId="3" applyNumberFormat="1" applyFont="1" applyFill="1" applyBorder="1"/>
    <xf numFmtId="165" fontId="8" fillId="6" borderId="9" xfId="11" applyNumberFormat="1" applyFont="1" applyFill="1" applyBorder="1" applyAlignment="1">
      <alignment horizontal="left"/>
    </xf>
    <xf numFmtId="165" fontId="8" fillId="6" borderId="9" xfId="11" applyNumberFormat="1" applyFont="1" applyFill="1" applyBorder="1" applyAlignment="1">
      <alignment horizontal="right"/>
    </xf>
    <xf numFmtId="164" fontId="8" fillId="6" borderId="6" xfId="3" applyNumberFormat="1" applyFont="1" applyFill="1" applyBorder="1" applyAlignment="1">
      <alignment horizontal="right"/>
    </xf>
    <xf numFmtId="164" fontId="8" fillId="6" borderId="12" xfId="3" applyNumberFormat="1" applyFont="1" applyFill="1" applyBorder="1" applyAlignment="1"/>
    <xf numFmtId="164" fontId="8" fillId="6" borderId="5" xfId="3" applyNumberFormat="1" applyFont="1" applyFill="1" applyBorder="1" applyAlignment="1"/>
    <xf numFmtId="0" fontId="8" fillId="0" borderId="4" xfId="7" quotePrefix="1" applyFont="1" applyFill="1" applyBorder="1" applyAlignment="1">
      <alignment horizontal="left"/>
    </xf>
    <xf numFmtId="164" fontId="8" fillId="0" borderId="9" xfId="3" applyNumberFormat="1" applyFont="1" applyFill="1" applyBorder="1"/>
    <xf numFmtId="0" fontId="8" fillId="0" borderId="17" xfId="7" quotePrefix="1" applyFont="1" applyFill="1" applyBorder="1" applyAlignment="1">
      <alignment horizontal="left"/>
    </xf>
    <xf numFmtId="164" fontId="8" fillId="0" borderId="18" xfId="3" applyNumberFormat="1" applyFont="1" applyFill="1" applyBorder="1" applyAlignment="1"/>
    <xf numFmtId="0" fontId="9" fillId="0" borderId="0" xfId="7" applyFont="1" applyFill="1"/>
    <xf numFmtId="164" fontId="8" fillId="0" borderId="19" xfId="3" applyNumberFormat="1" applyFont="1" applyFill="1" applyBorder="1" applyAlignment="1"/>
    <xf numFmtId="164" fontId="9" fillId="0" borderId="19" xfId="7" applyNumberFormat="1" applyFont="1" applyFill="1" applyBorder="1" applyAlignment="1"/>
    <xf numFmtId="0" fontId="12" fillId="0" borderId="9" xfId="0" applyFont="1" applyFill="1" applyBorder="1"/>
    <xf numFmtId="164" fontId="8" fillId="0" borderId="0" xfId="3" applyNumberFormat="1" applyFont="1" applyBorder="1" applyAlignment="1"/>
    <xf numFmtId="164" fontId="8" fillId="0" borderId="20" xfId="3" applyNumberFormat="1" applyFont="1" applyBorder="1" applyAlignment="1"/>
    <xf numFmtId="1" fontId="12" fillId="0" borderId="9" xfId="2" quotePrefix="1" applyNumberFormat="1" applyFont="1" applyFill="1" applyBorder="1" applyAlignment="1">
      <alignment horizontal="center"/>
    </xf>
    <xf numFmtId="1" fontId="12" fillId="0" borderId="9" xfId="2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6" borderId="21" xfId="0" applyFont="1" applyFill="1" applyBorder="1" applyAlignment="1">
      <alignment horizontal="center"/>
    </xf>
    <xf numFmtId="0" fontId="9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ill="1"/>
    <xf numFmtId="0" fontId="19" fillId="0" borderId="0" xfId="0" applyFont="1"/>
    <xf numFmtId="0" fontId="17" fillId="0" borderId="0" xfId="0" applyFont="1"/>
    <xf numFmtId="37" fontId="20" fillId="0" borderId="22" xfId="2" applyNumberFormat="1" applyFont="1" applyBorder="1" applyAlignment="1" applyProtection="1">
      <alignment horizontal="center"/>
      <protection locked="0"/>
    </xf>
    <xf numFmtId="0" fontId="21" fillId="0" borderId="0" xfId="8" applyFill="1"/>
    <xf numFmtId="0" fontId="12" fillId="0" borderId="9" xfId="0" quotePrefix="1" applyFont="1" applyFill="1" applyBorder="1"/>
    <xf numFmtId="0" fontId="13" fillId="7" borderId="9" xfId="0" applyFont="1" applyFill="1" applyBorder="1" applyAlignment="1">
      <alignment horizontal="center" wrapText="1"/>
    </xf>
    <xf numFmtId="0" fontId="17" fillId="7" borderId="9" xfId="0" applyFont="1" applyFill="1" applyBorder="1" applyAlignment="1">
      <alignment horizontal="center" wrapText="1"/>
    </xf>
    <xf numFmtId="0" fontId="17" fillId="7" borderId="0" xfId="0" applyFont="1" applyFill="1" applyBorder="1" applyAlignment="1">
      <alignment horizontal="center" wrapText="1"/>
    </xf>
    <xf numFmtId="3" fontId="17" fillId="7" borderId="0" xfId="0" applyNumberFormat="1" applyFont="1" applyFill="1" applyBorder="1" applyAlignment="1">
      <alignment wrapText="1"/>
    </xf>
    <xf numFmtId="0" fontId="15" fillId="7" borderId="0" xfId="0" applyFont="1" applyFill="1"/>
    <xf numFmtId="0" fontId="15" fillId="7" borderId="0" xfId="0" applyFont="1" applyFill="1" applyAlignment="1"/>
    <xf numFmtId="0" fontId="15" fillId="6" borderId="0" xfId="0" applyFont="1" applyFill="1"/>
    <xf numFmtId="0" fontId="15" fillId="6" borderId="0" xfId="0" applyFont="1" applyFill="1" applyAlignment="1"/>
    <xf numFmtId="0" fontId="13" fillId="6" borderId="9" xfId="0" applyFont="1" applyFill="1" applyBorder="1" applyAlignment="1">
      <alignment horizontal="center" wrapText="1"/>
    </xf>
    <xf numFmtId="164" fontId="13" fillId="6" borderId="7" xfId="2" applyNumberFormat="1" applyFont="1" applyFill="1" applyBorder="1" applyAlignment="1">
      <alignment horizontal="center" wrapText="1"/>
    </xf>
    <xf numFmtId="164" fontId="13" fillId="6" borderId="23" xfId="2" applyNumberFormat="1" applyFont="1" applyFill="1" applyBorder="1" applyAlignment="1">
      <alignment horizontal="center" wrapText="1"/>
    </xf>
    <xf numFmtId="0" fontId="17" fillId="6" borderId="0" xfId="0" applyFont="1" applyFill="1" applyBorder="1" applyAlignment="1">
      <alignment horizontal="center" wrapText="1"/>
    </xf>
    <xf numFmtId="37" fontId="13" fillId="6" borderId="0" xfId="2" applyNumberFormat="1" applyFont="1" applyFill="1" applyBorder="1" applyAlignment="1">
      <alignment wrapText="1"/>
    </xf>
    <xf numFmtId="0" fontId="18" fillId="8" borderId="24" xfId="8" applyFont="1" applyFill="1" applyBorder="1" applyAlignment="1">
      <alignment horizontal="centerContinuous"/>
    </xf>
    <xf numFmtId="0" fontId="18" fillId="8" borderId="8" xfId="8" applyNumberFormat="1" applyFont="1" applyFill="1" applyBorder="1" applyAlignment="1">
      <alignment horizontal="center"/>
    </xf>
    <xf numFmtId="0" fontId="18" fillId="8" borderId="11" xfId="8" applyFont="1" applyFill="1" applyBorder="1" applyAlignment="1">
      <alignment horizontal="centerContinuous"/>
    </xf>
    <xf numFmtId="0" fontId="18" fillId="9" borderId="24" xfId="8" applyFont="1" applyFill="1" applyBorder="1" applyAlignment="1">
      <alignment horizontal="left"/>
    </xf>
    <xf numFmtId="0" fontId="18" fillId="9" borderId="25" xfId="8" quotePrefix="1" applyFont="1" applyFill="1" applyBorder="1" applyAlignment="1">
      <alignment horizontal="centerContinuous"/>
    </xf>
    <xf numFmtId="0" fontId="18" fillId="9" borderId="20" xfId="8" applyFont="1" applyFill="1" applyBorder="1" applyAlignment="1">
      <alignment horizontal="center"/>
    </xf>
    <xf numFmtId="0" fontId="22" fillId="0" borderId="0" xfId="0" applyFont="1"/>
    <xf numFmtId="0" fontId="18" fillId="9" borderId="26" xfId="8" applyFont="1" applyFill="1" applyBorder="1" applyAlignment="1">
      <alignment horizontal="left"/>
    </xf>
    <xf numFmtId="0" fontId="18" fillId="9" borderId="26" xfId="8" quotePrefix="1" applyFont="1" applyFill="1" applyBorder="1" applyAlignment="1">
      <alignment horizontal="centerContinuous"/>
    </xf>
    <xf numFmtId="0" fontId="23" fillId="10" borderId="0" xfId="0" applyFont="1" applyFill="1"/>
    <xf numFmtId="0" fontId="18" fillId="11" borderId="27" xfId="8" applyFont="1" applyFill="1" applyBorder="1" applyAlignment="1">
      <alignment horizontal="left"/>
    </xf>
    <xf numFmtId="0" fontId="18" fillId="11" borderId="28" xfId="8" applyFont="1" applyFill="1" applyBorder="1" applyAlignment="1">
      <alignment horizontal="center"/>
    </xf>
    <xf numFmtId="0" fontId="18" fillId="11" borderId="29" xfId="8" applyFont="1" applyFill="1" applyBorder="1" applyAlignment="1">
      <alignment horizontal="center"/>
    </xf>
    <xf numFmtId="0" fontId="18" fillId="11" borderId="30" xfId="8" applyFont="1" applyFill="1" applyBorder="1" applyAlignment="1">
      <alignment horizontal="left"/>
    </xf>
    <xf numFmtId="0" fontId="24" fillId="11" borderId="31" xfId="8" applyFont="1" applyFill="1" applyBorder="1" applyAlignment="1">
      <alignment horizontal="center" shrinkToFit="1"/>
    </xf>
    <xf numFmtId="0" fontId="23" fillId="11" borderId="0" xfId="0" applyFont="1" applyFill="1"/>
    <xf numFmtId="0" fontId="18" fillId="12" borderId="27" xfId="8" applyFont="1" applyFill="1" applyBorder="1" applyAlignment="1">
      <alignment horizontal="left"/>
    </xf>
    <xf numFmtId="0" fontId="25" fillId="12" borderId="32" xfId="8" applyFont="1" applyFill="1" applyBorder="1"/>
    <xf numFmtId="0" fontId="18" fillId="12" borderId="20" xfId="8" applyFont="1" applyFill="1" applyBorder="1" applyAlignment="1">
      <alignment horizontal="center"/>
    </xf>
    <xf numFmtId="0" fontId="18" fillId="8" borderId="33" xfId="8" applyFont="1" applyFill="1" applyBorder="1" applyAlignment="1">
      <alignment horizontal="left"/>
    </xf>
    <xf numFmtId="0" fontId="23" fillId="8" borderId="0" xfId="0" applyFont="1" applyFill="1"/>
    <xf numFmtId="0" fontId="18" fillId="12" borderId="30" xfId="8" applyFont="1" applyFill="1" applyBorder="1" applyAlignment="1">
      <alignment horizontal="left"/>
    </xf>
    <xf numFmtId="0" fontId="24" fillId="12" borderId="9" xfId="8" applyFont="1" applyFill="1" applyBorder="1" applyAlignment="1">
      <alignment horizontal="center" shrinkToFit="1"/>
    </xf>
    <xf numFmtId="0" fontId="23" fillId="12" borderId="0" xfId="0" applyFont="1" applyFill="1"/>
    <xf numFmtId="0" fontId="26" fillId="0" borderId="0" xfId="0" applyFont="1"/>
    <xf numFmtId="0" fontId="6" fillId="0" borderId="9" xfId="0" applyFont="1" applyBorder="1"/>
    <xf numFmtId="0" fontId="12" fillId="13" borderId="9" xfId="0" applyFont="1" applyFill="1" applyBorder="1"/>
    <xf numFmtId="0" fontId="12" fillId="13" borderId="21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21" xfId="2" applyNumberFormat="1" applyFont="1" applyFill="1" applyBorder="1" applyAlignment="1">
      <alignment horizontal="center"/>
    </xf>
    <xf numFmtId="0" fontId="12" fillId="8" borderId="9" xfId="0" applyFont="1" applyFill="1" applyBorder="1"/>
    <xf numFmtId="0" fontId="12" fillId="0" borderId="21" xfId="0" applyFont="1" applyBorder="1" applyAlignment="1">
      <alignment horizontal="center"/>
    </xf>
    <xf numFmtId="3" fontId="12" fillId="0" borderId="21" xfId="2" quotePrefix="1" applyNumberFormat="1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/>
    </xf>
    <xf numFmtId="0" fontId="12" fillId="8" borderId="9" xfId="0" quotePrefix="1" applyFont="1" applyFill="1" applyBorder="1"/>
    <xf numFmtId="3" fontId="12" fillId="8" borderId="21" xfId="2" quotePrefix="1" applyNumberFormat="1" applyFont="1" applyFill="1" applyBorder="1" applyAlignment="1">
      <alignment horizontal="center"/>
    </xf>
    <xf numFmtId="0" fontId="12" fillId="8" borderId="21" xfId="0" applyFont="1" applyFill="1" applyBorder="1" applyAlignment="1">
      <alignment horizontal="center"/>
    </xf>
    <xf numFmtId="3" fontId="13" fillId="0" borderId="9" xfId="2" applyNumberFormat="1" applyFont="1" applyFill="1" applyBorder="1" applyAlignment="1">
      <alignment wrapText="1"/>
    </xf>
    <xf numFmtId="1" fontId="12" fillId="8" borderId="9" xfId="2" applyNumberFormat="1" applyFont="1" applyFill="1" applyBorder="1" applyAlignment="1">
      <alignment horizontal="center"/>
    </xf>
    <xf numFmtId="3" fontId="13" fillId="8" borderId="9" xfId="2" applyNumberFormat="1" applyFont="1" applyFill="1" applyBorder="1" applyAlignment="1">
      <alignment wrapText="1"/>
    </xf>
    <xf numFmtId="1" fontId="12" fillId="8" borderId="9" xfId="2" quotePrefix="1" applyNumberFormat="1" applyFont="1" applyFill="1" applyBorder="1" applyAlignment="1">
      <alignment horizontal="center"/>
    </xf>
    <xf numFmtId="3" fontId="13" fillId="6" borderId="9" xfId="2" applyNumberFormat="1" applyFont="1" applyFill="1" applyBorder="1" applyAlignment="1">
      <alignment wrapText="1"/>
    </xf>
    <xf numFmtId="1" fontId="12" fillId="0" borderId="0" xfId="9" applyNumberFormat="1" applyFont="1"/>
    <xf numFmtId="0" fontId="12" fillId="0" borderId="0" xfId="0" applyFont="1" applyFill="1" applyBorder="1"/>
    <xf numFmtId="3" fontId="13" fillId="0" borderId="0" xfId="2" applyNumberFormat="1" applyFont="1" applyFill="1" applyBorder="1" applyAlignment="1">
      <alignment wrapText="1"/>
    </xf>
    <xf numFmtId="0" fontId="19" fillId="0" borderId="0" xfId="0" applyFont="1" applyFill="1"/>
    <xf numFmtId="0" fontId="1" fillId="0" borderId="0" xfId="0" applyFont="1" applyFill="1"/>
    <xf numFmtId="0" fontId="7" fillId="14" borderId="34" xfId="7" applyFont="1" applyFill="1" applyBorder="1" applyAlignment="1">
      <alignment horizontal="center"/>
    </xf>
    <xf numFmtId="0" fontId="7" fillId="14" borderId="35" xfId="7" applyFont="1" applyFill="1" applyBorder="1" applyAlignment="1">
      <alignment horizontal="center"/>
    </xf>
    <xf numFmtId="0" fontId="7" fillId="14" borderId="36" xfId="7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14" fillId="4" borderId="0" xfId="9" applyFont="1" applyFill="1" applyBorder="1" applyAlignment="1">
      <alignment horizontal="center"/>
    </xf>
    <xf numFmtId="0" fontId="14" fillId="12" borderId="37" xfId="9" applyFont="1" applyFill="1" applyBorder="1" applyAlignment="1">
      <alignment horizontal="center"/>
    </xf>
    <xf numFmtId="0" fontId="15" fillId="3" borderId="0" xfId="9" applyFont="1" applyFill="1" applyAlignment="1">
      <alignment horizontal="center"/>
    </xf>
    <xf numFmtId="0" fontId="14" fillId="4" borderId="37" xfId="9" applyFont="1" applyFill="1" applyBorder="1" applyAlignment="1">
      <alignment horizontal="center"/>
    </xf>
    <xf numFmtId="0" fontId="14" fillId="5" borderId="37" xfId="9" applyFont="1" applyFill="1" applyBorder="1" applyAlignment="1">
      <alignment horizontal="center"/>
    </xf>
    <xf numFmtId="0" fontId="13" fillId="6" borderId="0" xfId="9" applyFont="1" applyFill="1" applyAlignment="1">
      <alignment horizontal="center"/>
    </xf>
    <xf numFmtId="0" fontId="20" fillId="6" borderId="0" xfId="0" applyFont="1" applyFill="1" applyAlignment="1">
      <alignment horizontal="center"/>
    </xf>
    <xf numFmtId="0" fontId="18" fillId="11" borderId="38" xfId="8" applyFont="1" applyFill="1" applyBorder="1" applyAlignment="1">
      <alignment horizontal="center"/>
    </xf>
    <xf numFmtId="0" fontId="18" fillId="11" borderId="39" xfId="8" applyFont="1" applyFill="1" applyBorder="1" applyAlignment="1">
      <alignment horizontal="center"/>
    </xf>
    <xf numFmtId="0" fontId="18" fillId="12" borderId="38" xfId="8" applyFont="1" applyFill="1" applyBorder="1" applyAlignment="1">
      <alignment horizontal="center"/>
    </xf>
    <xf numFmtId="0" fontId="18" fillId="12" borderId="39" xfId="8" applyFont="1" applyFill="1" applyBorder="1" applyAlignment="1">
      <alignment horizontal="center"/>
    </xf>
    <xf numFmtId="0" fontId="18" fillId="12" borderId="40" xfId="8" applyFont="1" applyFill="1" applyBorder="1" applyAlignment="1"/>
    <xf numFmtId="0" fontId="18" fillId="12" borderId="41" xfId="8" applyFont="1" applyFill="1" applyBorder="1" applyAlignment="1"/>
  </cellXfs>
  <cellStyles count="12">
    <cellStyle name="Comma" xfId="1" builtinId="3"/>
    <cellStyle name="Comma 2" xfId="2"/>
    <cellStyle name="Comma 2 2" xfId="3"/>
    <cellStyle name="Excel Built-in Normal" xfId="4"/>
    <cellStyle name="Normal" xfId="0" builtinId="0"/>
    <cellStyle name="Normal 2" xfId="5"/>
    <cellStyle name="Normal 3" xfId="6"/>
    <cellStyle name="Normal_2008 Summaries 2" xfId="7"/>
    <cellStyle name="Normal_County Summary Form 09 final" xfId="8"/>
    <cellStyle name="Normal_Top Ten Information" xfId="9"/>
    <cellStyle name="Percent 2" xfId="10"/>
    <cellStyle name="Percent 2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57150</xdr:rowOff>
    </xdr:from>
    <xdr:to>
      <xdr:col>0</xdr:col>
      <xdr:colOff>1943100</xdr:colOff>
      <xdr:row>8</xdr:row>
      <xdr:rowOff>47625</xdr:rowOff>
    </xdr:to>
    <xdr:pic>
      <xdr:nvPicPr>
        <xdr:cNvPr id="1025" name="Picture 1711" descr="ohc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57150"/>
          <a:ext cx="1933575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ardase\My%20Documents\Beth%20Personal\OHC\Butler%20County%2020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Tally Sheet"/>
      <sheetName val="Member Form"/>
      <sheetName val="Location Form"/>
      <sheetName val="MISC"/>
    </sheetNames>
    <sheetDataSet>
      <sheetData sheetId="0" refreshError="1"/>
      <sheetData sheetId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RowColHeaders="0" topLeftCell="A40" workbookViewId="0">
      <selection activeCell="J52" sqref="J52"/>
    </sheetView>
  </sheetViews>
  <sheetFormatPr defaultColWidth="10.28515625" defaultRowHeight="12.75"/>
  <cols>
    <col min="1" max="1" width="46.7109375" style="1" customWidth="1"/>
    <col min="2" max="2" width="12" style="1" hidden="1" customWidth="1"/>
    <col min="3" max="4" width="12.42578125" style="1" hidden="1" customWidth="1"/>
    <col min="5" max="7" width="12.42578125" style="1" customWidth="1"/>
    <col min="8" max="8" width="12.28515625" style="1" customWidth="1"/>
    <col min="9" max="12" width="12.28515625" style="1" bestFit="1" customWidth="1"/>
    <col min="13" max="13" width="11.7109375" style="1" bestFit="1" customWidth="1"/>
    <col min="14" max="14" width="10.7109375" style="1" hidden="1" customWidth="1"/>
    <col min="15" max="15" width="0" style="1" hidden="1" customWidth="1"/>
    <col min="16" max="16" width="10.28515625" style="1"/>
    <col min="17" max="17" width="11.42578125" style="1" bestFit="1" customWidth="1"/>
    <col min="18" max="16384" width="10.28515625" style="1"/>
  </cols>
  <sheetData>
    <row r="1" spans="1:16">
      <c r="N1" s="2"/>
    </row>
    <row r="2" spans="1:16" ht="15.75">
      <c r="N2" s="3"/>
      <c r="O2" s="4"/>
      <c r="P2" s="4"/>
    </row>
    <row r="3" spans="1:16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4"/>
      <c r="P3" s="4"/>
    </row>
    <row r="4" spans="1:16" ht="16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4"/>
      <c r="P4" s="4"/>
    </row>
    <row r="5" spans="1:16" ht="27.75" thickTop="1" thickBot="1">
      <c r="A5" s="174" t="s">
        <v>0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6"/>
      <c r="O5" s="4"/>
      <c r="P5" s="4"/>
    </row>
    <row r="6" spans="1:16" ht="19.5" thickTop="1">
      <c r="A6" s="177" t="s">
        <v>97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4"/>
      <c r="P6" s="4"/>
    </row>
    <row r="7" spans="1:16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6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6" ht="13.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6" s="4" customFormat="1" ht="19.5" thickBot="1">
      <c r="A10" s="7"/>
      <c r="B10" s="8">
        <v>1996</v>
      </c>
      <c r="C10" s="8">
        <v>1997</v>
      </c>
      <c r="D10" s="8">
        <v>1998</v>
      </c>
      <c r="E10" s="9">
        <v>1999</v>
      </c>
      <c r="F10" s="9">
        <v>2000</v>
      </c>
      <c r="G10" s="9">
        <v>2001</v>
      </c>
      <c r="H10" s="9">
        <v>2002</v>
      </c>
      <c r="I10" s="9">
        <v>2003</v>
      </c>
      <c r="J10" s="9">
        <v>2004</v>
      </c>
      <c r="K10" s="9">
        <v>2005</v>
      </c>
      <c r="L10" s="9">
        <v>2006</v>
      </c>
      <c r="M10" s="10">
        <v>2007</v>
      </c>
    </row>
    <row r="11" spans="1:16" s="4" customFormat="1" ht="18.75">
      <c r="A11" s="11" t="s">
        <v>1</v>
      </c>
      <c r="B11" s="24"/>
      <c r="C11" s="24">
        <v>52</v>
      </c>
      <c r="D11" s="24">
        <v>53</v>
      </c>
      <c r="E11" s="25">
        <v>54</v>
      </c>
      <c r="F11" s="25">
        <v>56</v>
      </c>
      <c r="G11" s="26">
        <v>57</v>
      </c>
      <c r="H11" s="26">
        <v>55</v>
      </c>
      <c r="I11" s="26">
        <v>57</v>
      </c>
      <c r="J11" s="26">
        <v>59</v>
      </c>
      <c r="K11" s="27">
        <v>58</v>
      </c>
      <c r="L11" s="27">
        <v>57</v>
      </c>
      <c r="M11" s="28">
        <v>58</v>
      </c>
    </row>
    <row r="12" spans="1:16" s="4" customFormat="1" ht="18.75">
      <c r="A12" s="80" t="s">
        <v>2</v>
      </c>
      <c r="B12" s="85">
        <v>35</v>
      </c>
      <c r="C12" s="85">
        <v>35</v>
      </c>
      <c r="D12" s="85">
        <v>37</v>
      </c>
      <c r="E12" s="78">
        <v>39</v>
      </c>
      <c r="F12" s="78">
        <v>39</v>
      </c>
      <c r="G12" s="78">
        <v>39</v>
      </c>
      <c r="H12" s="78">
        <v>45</v>
      </c>
      <c r="I12" s="78">
        <v>47</v>
      </c>
      <c r="J12" s="78">
        <v>43</v>
      </c>
      <c r="K12" s="78">
        <v>45</v>
      </c>
      <c r="L12" s="78">
        <v>46</v>
      </c>
      <c r="M12" s="78">
        <v>52</v>
      </c>
    </row>
    <row r="13" spans="1:16" s="4" customFormat="1" ht="18.75" hidden="1">
      <c r="A13" s="11" t="s">
        <v>3</v>
      </c>
      <c r="B13" s="24"/>
      <c r="C13" s="24">
        <v>3468</v>
      </c>
      <c r="D13" s="24">
        <v>3046</v>
      </c>
      <c r="E13" s="25">
        <v>3717</v>
      </c>
      <c r="F13" s="25">
        <v>3837</v>
      </c>
      <c r="G13" s="26">
        <v>3815</v>
      </c>
      <c r="H13" s="26">
        <v>3793</v>
      </c>
      <c r="I13" s="26">
        <v>3982</v>
      </c>
      <c r="J13" s="26">
        <v>4008</v>
      </c>
      <c r="K13" s="26">
        <v>3484</v>
      </c>
      <c r="L13" s="26">
        <v>3367</v>
      </c>
      <c r="M13" s="25">
        <v>3644</v>
      </c>
    </row>
    <row r="14" spans="1:16" s="4" customFormat="1" ht="18.75">
      <c r="A14" s="12" t="s">
        <v>4</v>
      </c>
      <c r="B14" s="24">
        <v>575</v>
      </c>
      <c r="C14" s="24">
        <v>700</v>
      </c>
      <c r="D14" s="24">
        <v>758</v>
      </c>
      <c r="E14" s="25">
        <v>907</v>
      </c>
      <c r="F14" s="25">
        <v>973</v>
      </c>
      <c r="G14" s="25">
        <v>974</v>
      </c>
      <c r="H14" s="25">
        <v>1074</v>
      </c>
      <c r="I14" s="25">
        <v>940</v>
      </c>
      <c r="J14" s="25">
        <v>919</v>
      </c>
      <c r="K14" s="25">
        <v>993</v>
      </c>
      <c r="L14" s="25">
        <v>1123</v>
      </c>
      <c r="M14" s="25">
        <v>1359</v>
      </c>
    </row>
    <row r="15" spans="1:16" s="4" customFormat="1" ht="18.75" hidden="1">
      <c r="A15" s="12" t="s">
        <v>5</v>
      </c>
      <c r="B15" s="29" t="s">
        <v>6</v>
      </c>
      <c r="C15" s="30">
        <v>0.20184544405997693</v>
      </c>
      <c r="D15" s="30">
        <v>0.24885095206828628</v>
      </c>
      <c r="E15" s="31">
        <v>0.24401398977670163</v>
      </c>
      <c r="F15" s="31">
        <v>0.25358352879854051</v>
      </c>
      <c r="G15" s="31">
        <v>0.25530799475753602</v>
      </c>
      <c r="H15" s="31">
        <v>0.28315317690482467</v>
      </c>
      <c r="I15" s="31">
        <v>0.23606228026117529</v>
      </c>
      <c r="J15" s="31">
        <v>0.22929141716566867</v>
      </c>
      <c r="K15" s="31">
        <v>0.28501722158438575</v>
      </c>
      <c r="L15" s="31">
        <v>0.33353133353133352</v>
      </c>
      <c r="M15" s="31">
        <v>0.3729418221734358</v>
      </c>
    </row>
    <row r="16" spans="1:16" s="4" customFormat="1" ht="18.75">
      <c r="A16" s="76" t="s">
        <v>7</v>
      </c>
      <c r="B16" s="86"/>
      <c r="C16" s="87"/>
      <c r="D16" s="85">
        <f>D20/D14</f>
        <v>423.16886543535622</v>
      </c>
      <c r="E16" s="78">
        <f>E20/E14</f>
        <v>413.18081587651596</v>
      </c>
      <c r="F16" s="78">
        <f t="shared" ref="F16:M16" si="0">F20/F14</f>
        <v>397.59198355601234</v>
      </c>
      <c r="G16" s="78">
        <f t="shared" si="0"/>
        <v>399.62320328542097</v>
      </c>
      <c r="H16" s="78">
        <f t="shared" si="0"/>
        <v>395.92271880819368</v>
      </c>
      <c r="I16" s="78">
        <f t="shared" si="0"/>
        <v>389.43936170212766</v>
      </c>
      <c r="J16" s="78">
        <f t="shared" si="0"/>
        <v>385.43416757344943</v>
      </c>
      <c r="K16" s="78">
        <f t="shared" si="0"/>
        <v>388.09667673716012</v>
      </c>
      <c r="L16" s="78">
        <f t="shared" si="0"/>
        <v>386.79252003561885</v>
      </c>
      <c r="M16" s="78">
        <f t="shared" si="0"/>
        <v>360.88520971302427</v>
      </c>
    </row>
    <row r="17" spans="1:15" s="4" customFormat="1" ht="18.75">
      <c r="A17" s="91" t="s">
        <v>8</v>
      </c>
      <c r="B17" s="92">
        <v>137701</v>
      </c>
      <c r="C17" s="92">
        <v>157600</v>
      </c>
      <c r="D17" s="92">
        <v>193024</v>
      </c>
      <c r="E17" s="43">
        <v>227891</v>
      </c>
      <c r="F17" s="43">
        <v>232747</v>
      </c>
      <c r="G17" s="43">
        <v>234515</v>
      </c>
      <c r="H17" s="43">
        <v>257285</v>
      </c>
      <c r="I17" s="43">
        <v>223300</v>
      </c>
      <c r="J17" s="43">
        <v>215303</v>
      </c>
      <c r="K17" s="43">
        <v>225434</v>
      </c>
      <c r="L17" s="43">
        <v>264596</v>
      </c>
      <c r="M17" s="43">
        <v>310606</v>
      </c>
    </row>
    <row r="18" spans="1:15" s="4" customFormat="1" ht="18.75">
      <c r="A18" s="80" t="s">
        <v>9</v>
      </c>
      <c r="B18" s="85">
        <v>69074</v>
      </c>
      <c r="C18" s="85">
        <v>94767</v>
      </c>
      <c r="D18" s="85">
        <v>83729</v>
      </c>
      <c r="E18" s="78">
        <v>90809</v>
      </c>
      <c r="F18" s="78">
        <v>104662</v>
      </c>
      <c r="G18" s="78">
        <v>96139</v>
      </c>
      <c r="H18" s="78">
        <v>95071</v>
      </c>
      <c r="I18" s="78">
        <v>74984</v>
      </c>
      <c r="J18" s="78">
        <v>73650</v>
      </c>
      <c r="K18" s="78">
        <v>91753</v>
      </c>
      <c r="L18" s="78">
        <v>112732</v>
      </c>
      <c r="M18" s="78">
        <v>108099</v>
      </c>
    </row>
    <row r="19" spans="1:15" ht="19.5" thickBot="1">
      <c r="A19" s="93" t="s">
        <v>293</v>
      </c>
      <c r="B19" s="92">
        <v>31769</v>
      </c>
      <c r="C19" s="92">
        <v>49781</v>
      </c>
      <c r="D19" s="92">
        <v>44009</v>
      </c>
      <c r="E19" s="43">
        <v>56055</v>
      </c>
      <c r="F19" s="43">
        <v>49448</v>
      </c>
      <c r="G19" s="43">
        <v>58579</v>
      </c>
      <c r="H19" s="43">
        <v>72865</v>
      </c>
      <c r="I19" s="43">
        <v>67789</v>
      </c>
      <c r="J19" s="43">
        <v>65261</v>
      </c>
      <c r="K19" s="43">
        <v>68193</v>
      </c>
      <c r="L19" s="43">
        <v>57040</v>
      </c>
      <c r="M19" s="94">
        <v>71738</v>
      </c>
    </row>
    <row r="20" spans="1:15" ht="19.5" thickBot="1">
      <c r="A20" s="81" t="s">
        <v>10</v>
      </c>
      <c r="B20" s="88">
        <v>238544</v>
      </c>
      <c r="C20" s="88">
        <v>302148</v>
      </c>
      <c r="D20" s="88">
        <v>320762</v>
      </c>
      <c r="E20" s="82">
        <v>374755</v>
      </c>
      <c r="F20" s="82">
        <v>386857</v>
      </c>
      <c r="G20" s="82">
        <v>389233</v>
      </c>
      <c r="H20" s="82">
        <v>425221</v>
      </c>
      <c r="I20" s="82">
        <v>366073</v>
      </c>
      <c r="J20" s="89">
        <v>354214</v>
      </c>
      <c r="K20" s="89">
        <v>385380</v>
      </c>
      <c r="L20" s="89">
        <v>434368</v>
      </c>
      <c r="M20" s="90">
        <v>490443</v>
      </c>
    </row>
    <row r="21" spans="1:15" ht="19.5" hidden="1" thickBot="1">
      <c r="A21" s="13"/>
      <c r="B21" s="32"/>
      <c r="C21" s="32"/>
      <c r="D21" s="33"/>
      <c r="E21" s="34"/>
      <c r="F21" s="34"/>
      <c r="G21" s="34"/>
      <c r="H21" s="34"/>
      <c r="I21" s="34"/>
      <c r="J21" s="35"/>
      <c r="K21" s="35"/>
      <c r="L21" s="35"/>
      <c r="M21" s="45"/>
    </row>
    <row r="22" spans="1:15" ht="19.5" hidden="1" thickBot="1">
      <c r="A22" s="13"/>
      <c r="B22" s="32"/>
      <c r="C22" s="32"/>
      <c r="D22" s="33"/>
      <c r="E22" s="34"/>
      <c r="F22" s="34"/>
      <c r="G22" s="34"/>
      <c r="H22" s="34"/>
      <c r="I22" s="34"/>
      <c r="J22" s="35"/>
      <c r="K22" s="35"/>
      <c r="L22" s="35"/>
      <c r="M22" s="36"/>
    </row>
    <row r="23" spans="1:15" ht="19.5" hidden="1" thickBot="1">
      <c r="A23" s="13"/>
      <c r="B23" s="32"/>
      <c r="C23" s="32"/>
      <c r="D23" s="33"/>
      <c r="E23" s="34"/>
      <c r="F23" s="34"/>
      <c r="G23" s="34"/>
      <c r="H23" s="34"/>
      <c r="I23" s="34"/>
      <c r="J23" s="35"/>
      <c r="K23" s="35"/>
      <c r="L23" s="35"/>
      <c r="M23" s="36"/>
    </row>
    <row r="24" spans="1:15" ht="19.5" thickBot="1">
      <c r="A24" s="14" t="s">
        <v>11</v>
      </c>
      <c r="B24" s="32"/>
      <c r="C24" s="32"/>
      <c r="D24" s="33"/>
      <c r="E24" s="34"/>
      <c r="F24" s="34"/>
      <c r="G24" s="34"/>
      <c r="H24" s="34"/>
      <c r="I24" s="34"/>
      <c r="J24" s="35"/>
      <c r="K24" s="35"/>
      <c r="L24" s="35"/>
      <c r="M24" s="37"/>
    </row>
    <row r="25" spans="1:15" ht="13.5" customHeight="1">
      <c r="A25" s="15"/>
      <c r="B25" s="32"/>
      <c r="C25" s="32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2"/>
    </row>
    <row r="26" spans="1:15" ht="22.5" thickBot="1">
      <c r="A26" s="16" t="s">
        <v>98</v>
      </c>
      <c r="B26" s="32"/>
      <c r="C26" s="32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2"/>
    </row>
    <row r="27" spans="1:15" ht="21.75" hidden="1">
      <c r="A27" s="16" t="s">
        <v>99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2"/>
    </row>
    <row r="28" spans="1:15" ht="19.5" thickBot="1">
      <c r="A28" s="40"/>
      <c r="B28" s="41"/>
      <c r="C28" s="41"/>
      <c r="D28" s="41"/>
      <c r="E28" s="17">
        <v>2008</v>
      </c>
      <c r="F28" s="18">
        <v>2009</v>
      </c>
      <c r="G28" s="18">
        <v>2010</v>
      </c>
      <c r="H28" s="19">
        <v>2011</v>
      </c>
      <c r="I28" s="19">
        <v>2012</v>
      </c>
      <c r="J28" s="19">
        <v>2013</v>
      </c>
      <c r="K28" s="19">
        <v>2014</v>
      </c>
      <c r="L28" s="19">
        <v>2015</v>
      </c>
      <c r="M28" s="19">
        <v>2016</v>
      </c>
      <c r="N28" s="5"/>
    </row>
    <row r="29" spans="1:15" ht="18.75">
      <c r="A29" s="11" t="s">
        <v>1</v>
      </c>
      <c r="B29" s="40"/>
      <c r="C29" s="40"/>
      <c r="D29" s="40"/>
      <c r="E29" s="42">
        <v>62</v>
      </c>
      <c r="F29" s="42">
        <v>61</v>
      </c>
      <c r="G29" s="42">
        <v>65</v>
      </c>
      <c r="H29" s="21">
        <v>66</v>
      </c>
      <c r="I29" s="21">
        <v>66</v>
      </c>
      <c r="J29" s="21">
        <v>66</v>
      </c>
      <c r="K29" s="21">
        <v>66</v>
      </c>
      <c r="L29" s="21">
        <v>66</v>
      </c>
      <c r="M29" s="21">
        <v>67</v>
      </c>
      <c r="N29" s="4"/>
      <c r="O29" s="5"/>
    </row>
    <row r="30" spans="1:15" ht="18.75">
      <c r="A30" s="80" t="s">
        <v>2</v>
      </c>
      <c r="B30" s="77"/>
      <c r="C30" s="77"/>
      <c r="D30" s="77"/>
      <c r="E30" s="78">
        <v>51</v>
      </c>
      <c r="F30" s="78">
        <v>46</v>
      </c>
      <c r="G30" s="78">
        <v>49</v>
      </c>
      <c r="H30" s="79">
        <v>47</v>
      </c>
      <c r="I30" s="79">
        <v>46</v>
      </c>
      <c r="J30" s="79">
        <v>36</v>
      </c>
      <c r="K30" s="79">
        <v>37</v>
      </c>
      <c r="L30" s="79">
        <v>49</v>
      </c>
      <c r="M30" s="79">
        <v>46</v>
      </c>
      <c r="N30" s="4"/>
      <c r="O30" s="4"/>
    </row>
    <row r="31" spans="1:15" ht="18.75">
      <c r="A31" s="11" t="s">
        <v>3</v>
      </c>
      <c r="B31" s="40"/>
      <c r="C31" s="40"/>
      <c r="D31" s="40"/>
      <c r="E31" s="43">
        <v>4066</v>
      </c>
      <c r="F31" s="43">
        <v>3811</v>
      </c>
      <c r="G31" s="43">
        <v>2684</v>
      </c>
      <c r="H31" s="70" t="s">
        <v>164</v>
      </c>
      <c r="I31" s="70" t="s">
        <v>164</v>
      </c>
      <c r="J31" s="70" t="s">
        <v>164</v>
      </c>
      <c r="K31" s="22">
        <v>4289</v>
      </c>
      <c r="L31" s="22">
        <v>4171</v>
      </c>
      <c r="M31" s="22">
        <v>4079</v>
      </c>
      <c r="N31" s="4"/>
      <c r="O31" s="4"/>
    </row>
    <row r="32" spans="1:15" ht="18.75">
      <c r="A32" s="84" t="s">
        <v>4</v>
      </c>
      <c r="B32" s="77"/>
      <c r="C32" s="77"/>
      <c r="D32" s="77"/>
      <c r="E32" s="43">
        <v>1343</v>
      </c>
      <c r="F32" s="78">
        <v>1370</v>
      </c>
      <c r="G32" s="78">
        <v>1459</v>
      </c>
      <c r="H32" s="79">
        <v>1378</v>
      </c>
      <c r="I32" s="79">
        <v>1360</v>
      </c>
      <c r="J32" s="79">
        <v>1203</v>
      </c>
      <c r="K32" s="79">
        <v>1160</v>
      </c>
      <c r="L32" s="79">
        <v>1041</v>
      </c>
      <c r="M32" s="79">
        <v>974</v>
      </c>
      <c r="O32" s="4"/>
    </row>
    <row r="33" spans="1:13" ht="18.75">
      <c r="A33" s="12" t="s">
        <v>5</v>
      </c>
      <c r="B33" s="40"/>
      <c r="C33" s="40"/>
      <c r="D33" s="40"/>
      <c r="E33" s="44">
        <v>0.33030004918839156</v>
      </c>
      <c r="F33" s="44">
        <f>F32/F31</f>
        <v>0.35948569929152452</v>
      </c>
      <c r="G33" s="44">
        <f>G32/G31</f>
        <v>0.54359165424739198</v>
      </c>
      <c r="H33" s="70" t="s">
        <v>164</v>
      </c>
      <c r="I33" s="70" t="s">
        <v>164</v>
      </c>
      <c r="J33" s="70" t="s">
        <v>164</v>
      </c>
      <c r="K33" s="44">
        <f>K32/K31</f>
        <v>0.2704593145255304</v>
      </c>
      <c r="L33" s="44">
        <f>L32/L31</f>
        <v>0.24958043634619995</v>
      </c>
      <c r="M33" s="44">
        <f>M32/M31</f>
        <v>0.23878401569012012</v>
      </c>
    </row>
    <row r="34" spans="1:13" ht="18.75">
      <c r="A34" s="76" t="s">
        <v>7</v>
      </c>
      <c r="B34" s="77"/>
      <c r="C34" s="77"/>
      <c r="D34" s="77"/>
      <c r="E34" s="78">
        <v>324.20699925539839</v>
      </c>
      <c r="F34" s="78">
        <f>F38/F32</f>
        <v>331.86058394160585</v>
      </c>
      <c r="G34" s="78">
        <f>G38/G32</f>
        <v>324.37011651816312</v>
      </c>
      <c r="H34" s="79">
        <v>297</v>
      </c>
      <c r="I34" s="79">
        <f>I38/I32</f>
        <v>300.61607352941178</v>
      </c>
      <c r="J34" s="79">
        <f>J38/J32</f>
        <v>309.17373233582708</v>
      </c>
      <c r="K34" s="79">
        <f>K38/K32</f>
        <v>279.5853448275862</v>
      </c>
      <c r="L34" s="79">
        <f>L38/L32</f>
        <v>320.85398655139289</v>
      </c>
      <c r="M34" s="79">
        <f>M38/M32</f>
        <v>357.77104722792609</v>
      </c>
    </row>
    <row r="35" spans="1:13" ht="18.75">
      <c r="A35" s="91" t="s">
        <v>8</v>
      </c>
      <c r="B35" s="95"/>
      <c r="C35" s="95"/>
      <c r="D35" s="95"/>
      <c r="E35" s="43">
        <v>286701.5</v>
      </c>
      <c r="F35" s="43">
        <v>305307</v>
      </c>
      <c r="G35" s="43">
        <v>59418</v>
      </c>
      <c r="H35" s="22">
        <v>284100.90999999997</v>
      </c>
      <c r="I35" s="22">
        <v>309357.7</v>
      </c>
      <c r="J35" s="22">
        <v>232639</v>
      </c>
      <c r="K35" s="22">
        <v>207887</v>
      </c>
      <c r="L35" s="22">
        <v>214950</v>
      </c>
      <c r="M35" s="22">
        <v>220788</v>
      </c>
    </row>
    <row r="36" spans="1:13" ht="18.75">
      <c r="A36" s="80" t="s">
        <v>9</v>
      </c>
      <c r="B36" s="77"/>
      <c r="C36" s="77"/>
      <c r="D36" s="77"/>
      <c r="E36" s="78">
        <v>85399.5</v>
      </c>
      <c r="F36" s="78">
        <v>93474</v>
      </c>
      <c r="G36" s="78">
        <v>323428</v>
      </c>
      <c r="H36" s="79">
        <v>69538.100000000006</v>
      </c>
      <c r="I36" s="79">
        <v>88525.85</v>
      </c>
      <c r="J36" s="79">
        <v>69913</v>
      </c>
      <c r="K36" s="79">
        <v>56811</v>
      </c>
      <c r="L36" s="79">
        <v>67611</v>
      </c>
      <c r="M36" s="79">
        <v>74071</v>
      </c>
    </row>
    <row r="37" spans="1:13" ht="19.5" thickBot="1">
      <c r="A37" s="93" t="s">
        <v>293</v>
      </c>
      <c r="B37" s="95"/>
      <c r="C37" s="95"/>
      <c r="D37" s="95"/>
      <c r="E37" s="94">
        <v>58647</v>
      </c>
      <c r="F37" s="94">
        <v>55868</v>
      </c>
      <c r="G37" s="96">
        <v>85200</v>
      </c>
      <c r="H37" s="97">
        <v>55198.85</v>
      </c>
      <c r="I37" s="97">
        <v>53286.25</v>
      </c>
      <c r="J37" s="97">
        <v>71054</v>
      </c>
      <c r="K37" s="97">
        <v>59621</v>
      </c>
      <c r="L37" s="97">
        <v>51448</v>
      </c>
      <c r="M37" s="97">
        <v>53610</v>
      </c>
    </row>
    <row r="38" spans="1:13" ht="19.5" thickBot="1">
      <c r="A38" s="81" t="s">
        <v>10</v>
      </c>
      <c r="B38" s="77"/>
      <c r="C38" s="77"/>
      <c r="D38" s="77"/>
      <c r="E38" s="82">
        <v>435410</v>
      </c>
      <c r="F38" s="82">
        <f>SUM(F35:F37)</f>
        <v>454649</v>
      </c>
      <c r="G38" s="82">
        <v>473256</v>
      </c>
      <c r="H38" s="83">
        <v>408837.86</v>
      </c>
      <c r="I38" s="83">
        <v>408837.86</v>
      </c>
      <c r="J38" s="83">
        <v>371936</v>
      </c>
      <c r="K38" s="83">
        <v>324319</v>
      </c>
      <c r="L38" s="83">
        <v>334009</v>
      </c>
      <c r="M38" s="83">
        <v>348469</v>
      </c>
    </row>
    <row r="39" spans="1:13" ht="19.5" thickBot="1">
      <c r="A39" s="74" t="s">
        <v>11</v>
      </c>
      <c r="B39" s="40"/>
      <c r="C39" s="40"/>
      <c r="D39" s="40"/>
      <c r="E39" s="100"/>
      <c r="F39" s="46">
        <v>46077</v>
      </c>
      <c r="G39" s="47">
        <v>36305</v>
      </c>
      <c r="H39" s="23">
        <v>37089</v>
      </c>
      <c r="I39" s="23">
        <v>30823.25</v>
      </c>
      <c r="J39" s="23">
        <v>26468</v>
      </c>
      <c r="K39" s="23">
        <v>24952</v>
      </c>
      <c r="L39" s="23">
        <v>29708</v>
      </c>
      <c r="M39" s="23">
        <v>25406</v>
      </c>
    </row>
    <row r="40" spans="1:13" ht="18.75">
      <c r="A40" s="75"/>
      <c r="E40" s="99"/>
    </row>
    <row r="41" spans="1:13" ht="13.5" thickBot="1"/>
    <row r="42" spans="1:13" ht="19.5" thickBot="1">
      <c r="A42" s="40"/>
      <c r="B42" s="41"/>
      <c r="C42" s="41"/>
      <c r="D42" s="41"/>
      <c r="E42" s="20">
        <v>2017</v>
      </c>
      <c r="F42" s="20">
        <v>2018</v>
      </c>
      <c r="G42" s="20">
        <v>2019</v>
      </c>
      <c r="H42" s="20">
        <v>2020</v>
      </c>
      <c r="I42" s="20">
        <v>2021</v>
      </c>
    </row>
    <row r="43" spans="1:13" ht="18.75">
      <c r="A43" s="11" t="s">
        <v>1</v>
      </c>
      <c r="B43" s="40"/>
      <c r="C43" s="40"/>
      <c r="D43" s="40"/>
      <c r="E43" s="21">
        <v>65</v>
      </c>
      <c r="F43" s="21">
        <v>64</v>
      </c>
      <c r="G43" s="21">
        <v>65</v>
      </c>
      <c r="H43" s="21">
        <v>65</v>
      </c>
      <c r="I43" s="21">
        <v>65</v>
      </c>
    </row>
    <row r="44" spans="1:13" ht="18.75">
      <c r="A44" s="80" t="s">
        <v>2</v>
      </c>
      <c r="B44" s="77"/>
      <c r="C44" s="77"/>
      <c r="D44" s="77"/>
      <c r="E44" s="79">
        <v>42</v>
      </c>
      <c r="F44" s="79">
        <v>46</v>
      </c>
      <c r="G44" s="79">
        <v>44</v>
      </c>
      <c r="H44" s="79">
        <v>42</v>
      </c>
      <c r="I44" s="79">
        <v>50</v>
      </c>
    </row>
    <row r="45" spans="1:13" ht="18.75">
      <c r="A45" s="11" t="s">
        <v>171</v>
      </c>
      <c r="B45" s="40"/>
      <c r="C45" s="40"/>
      <c r="D45" s="40"/>
      <c r="E45" s="22">
        <v>4250</v>
      </c>
      <c r="F45" s="22">
        <v>3546</v>
      </c>
      <c r="G45" s="22">
        <v>3877</v>
      </c>
      <c r="H45" s="22">
        <v>3442</v>
      </c>
      <c r="I45" s="22">
        <v>3414</v>
      </c>
    </row>
    <row r="46" spans="1:13" ht="18.75">
      <c r="A46" s="84" t="s">
        <v>4</v>
      </c>
      <c r="B46" s="77"/>
      <c r="C46" s="77"/>
      <c r="D46" s="77"/>
      <c r="E46" s="79">
        <v>996</v>
      </c>
      <c r="F46" s="79">
        <v>951</v>
      </c>
      <c r="G46" s="79">
        <v>897</v>
      </c>
      <c r="H46" s="79">
        <v>838</v>
      </c>
      <c r="I46" s="79">
        <v>962</v>
      </c>
    </row>
    <row r="47" spans="1:13" ht="18.75">
      <c r="A47" s="12" t="s">
        <v>5</v>
      </c>
      <c r="B47" s="40"/>
      <c r="C47" s="40"/>
      <c r="D47" s="40"/>
      <c r="E47" s="44">
        <f>E46/E45</f>
        <v>0.2343529411764706</v>
      </c>
      <c r="F47" s="44">
        <f>F46/F45</f>
        <v>0.26818950930626057</v>
      </c>
      <c r="G47" s="44">
        <f>G46/G45</f>
        <v>0.23136445705442352</v>
      </c>
      <c r="H47" s="44">
        <f>H46/H45</f>
        <v>0.24346310284718187</v>
      </c>
      <c r="I47" s="44">
        <f>I46/I45</f>
        <v>0.28178090216754542</v>
      </c>
    </row>
    <row r="48" spans="1:13" ht="18.75">
      <c r="A48" s="91" t="s">
        <v>8</v>
      </c>
      <c r="B48" s="95"/>
      <c r="C48" s="95"/>
      <c r="D48" s="95"/>
      <c r="E48" s="22">
        <v>225695</v>
      </c>
      <c r="F48" s="22">
        <v>173191</v>
      </c>
      <c r="G48" s="22">
        <v>194111</v>
      </c>
      <c r="H48" s="22">
        <v>205987</v>
      </c>
      <c r="I48" s="22">
        <v>200045</v>
      </c>
    </row>
    <row r="49" spans="1:9" ht="18.75">
      <c r="A49" s="80" t="s">
        <v>9</v>
      </c>
      <c r="B49" s="77"/>
      <c r="C49" s="77"/>
      <c r="D49" s="77"/>
      <c r="E49" s="79">
        <v>51335</v>
      </c>
      <c r="F49" s="79">
        <v>45638</v>
      </c>
      <c r="G49" s="79">
        <v>44289</v>
      </c>
      <c r="H49" s="79">
        <v>55660</v>
      </c>
      <c r="I49" s="79">
        <v>47331</v>
      </c>
    </row>
    <row r="50" spans="1:9" ht="19.5" thickBot="1">
      <c r="A50" s="93" t="s">
        <v>293</v>
      </c>
      <c r="B50" s="95"/>
      <c r="C50" s="95"/>
      <c r="D50" s="95"/>
      <c r="E50" s="97">
        <v>54347</v>
      </c>
      <c r="F50" s="97">
        <v>39779</v>
      </c>
      <c r="G50" s="97">
        <v>53000</v>
      </c>
      <c r="H50" s="97">
        <v>39366</v>
      </c>
      <c r="I50" s="97">
        <v>46883</v>
      </c>
    </row>
    <row r="51" spans="1:9" ht="19.5" thickBot="1">
      <c r="A51" s="81" t="s">
        <v>10</v>
      </c>
      <c r="B51" s="77"/>
      <c r="C51" s="77"/>
      <c r="D51" s="77"/>
      <c r="E51" s="83">
        <v>331377</v>
      </c>
      <c r="F51" s="83">
        <v>258608</v>
      </c>
      <c r="G51" s="83">
        <v>291400</v>
      </c>
      <c r="H51" s="83">
        <v>301013</v>
      </c>
      <c r="I51" s="83">
        <f>SUM(I48:I50)</f>
        <v>294259</v>
      </c>
    </row>
    <row r="52" spans="1:9" ht="19.5" thickBot="1">
      <c r="A52" s="74" t="s">
        <v>11</v>
      </c>
      <c r="B52" s="40"/>
      <c r="C52" s="40"/>
      <c r="D52" s="40"/>
      <c r="E52" s="23">
        <v>25973</v>
      </c>
      <c r="F52" s="23">
        <v>32128</v>
      </c>
      <c r="G52" s="23">
        <v>34166</v>
      </c>
      <c r="H52" s="23">
        <v>27944</v>
      </c>
      <c r="I52" s="23">
        <v>22107</v>
      </c>
    </row>
  </sheetData>
  <mergeCells count="2">
    <mergeCell ref="A5:N5"/>
    <mergeCell ref="A6:N6"/>
  </mergeCells>
  <phoneticPr fontId="0" type="noConversion"/>
  <pageMargins left="0.25" right="0" top="0.5" bottom="0.25" header="0.5" footer="0.5"/>
  <pageSetup scale="7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workbookViewId="0">
      <selection activeCell="B26" sqref="B26"/>
    </sheetView>
  </sheetViews>
  <sheetFormatPr defaultColWidth="8" defaultRowHeight="24.75"/>
  <cols>
    <col min="1" max="1" width="8.5703125" style="48" customWidth="1"/>
    <col min="2" max="2" width="37.5703125" style="48" customWidth="1"/>
    <col min="3" max="3" width="27" style="48" bestFit="1" customWidth="1"/>
    <col min="4" max="4" width="18.5703125" style="48" bestFit="1" customWidth="1"/>
    <col min="5" max="5" width="15.28515625" style="48" bestFit="1" customWidth="1"/>
    <col min="6" max="6" width="23.85546875" style="48" bestFit="1" customWidth="1"/>
    <col min="7" max="16384" width="8" style="48"/>
  </cols>
  <sheetData>
    <row r="1" spans="1:6" s="59" customFormat="1" ht="27">
      <c r="A1" s="57"/>
      <c r="B1" s="180" t="s">
        <v>0</v>
      </c>
      <c r="C1" s="180"/>
      <c r="D1" s="58"/>
      <c r="E1" s="57"/>
    </row>
    <row r="2" spans="1:6" s="59" customFormat="1" ht="27">
      <c r="A2" s="57"/>
      <c r="B2" s="180" t="s">
        <v>187</v>
      </c>
      <c r="C2" s="180"/>
      <c r="D2" s="58">
        <v>2021</v>
      </c>
      <c r="E2" s="57"/>
    </row>
    <row r="3" spans="1:6" ht="16.5" customHeight="1"/>
    <row r="4" spans="1:6">
      <c r="A4" s="178" t="s">
        <v>260</v>
      </c>
      <c r="B4" s="178"/>
      <c r="C4" s="178"/>
      <c r="D4" s="178"/>
      <c r="E4" s="178"/>
    </row>
    <row r="5" spans="1:6">
      <c r="A5" s="54"/>
      <c r="B5" s="55" t="s">
        <v>12</v>
      </c>
      <c r="C5" s="56" t="s">
        <v>13</v>
      </c>
      <c r="D5" s="56" t="s">
        <v>20</v>
      </c>
      <c r="E5" s="56" t="s">
        <v>17</v>
      </c>
      <c r="F5" s="56" t="s">
        <v>262</v>
      </c>
    </row>
    <row r="6" spans="1:6">
      <c r="A6" s="52">
        <v>1</v>
      </c>
      <c r="B6" s="98" t="s">
        <v>251</v>
      </c>
      <c r="C6" s="98" t="s">
        <v>64</v>
      </c>
      <c r="D6" s="103">
        <v>242</v>
      </c>
      <c r="E6" s="103">
        <v>3456</v>
      </c>
      <c r="F6" s="53"/>
    </row>
    <row r="7" spans="1:6">
      <c r="A7" s="155">
        <v>2</v>
      </c>
      <c r="B7" s="71" t="s">
        <v>252</v>
      </c>
      <c r="C7" s="71" t="s">
        <v>64</v>
      </c>
      <c r="D7" s="104">
        <v>383</v>
      </c>
      <c r="E7" s="104">
        <v>3371</v>
      </c>
      <c r="F7" s="98"/>
    </row>
    <row r="8" spans="1:6">
      <c r="A8" s="52">
        <v>3</v>
      </c>
      <c r="B8" s="113" t="s">
        <v>253</v>
      </c>
      <c r="C8" s="98" t="s">
        <v>64</v>
      </c>
      <c r="D8" s="103">
        <v>1310</v>
      </c>
      <c r="E8" s="103">
        <v>3019</v>
      </c>
      <c r="F8" s="53"/>
    </row>
    <row r="9" spans="1:6">
      <c r="A9" s="155">
        <v>4</v>
      </c>
      <c r="B9" s="71" t="s">
        <v>254</v>
      </c>
      <c r="C9" s="71" t="s">
        <v>44</v>
      </c>
      <c r="D9" s="156">
        <v>134</v>
      </c>
      <c r="E9" s="156">
        <v>2281</v>
      </c>
      <c r="F9" s="53"/>
    </row>
    <row r="10" spans="1:6">
      <c r="A10" s="52">
        <v>5</v>
      </c>
      <c r="B10" s="98" t="s">
        <v>255</v>
      </c>
      <c r="C10" s="98" t="s">
        <v>64</v>
      </c>
      <c r="D10" s="103">
        <v>1238</v>
      </c>
      <c r="E10" s="103">
        <v>2258</v>
      </c>
      <c r="F10" s="53"/>
    </row>
    <row r="11" spans="1:6">
      <c r="A11" s="155">
        <v>6</v>
      </c>
      <c r="B11" s="71" t="s">
        <v>256</v>
      </c>
      <c r="C11" s="71" t="s">
        <v>64</v>
      </c>
      <c r="D11" s="104">
        <v>1995</v>
      </c>
      <c r="E11" s="104">
        <v>2112</v>
      </c>
      <c r="F11" s="53"/>
    </row>
    <row r="12" spans="1:6">
      <c r="A12" s="52">
        <v>7</v>
      </c>
      <c r="B12" s="153" t="s">
        <v>257</v>
      </c>
      <c r="C12" s="153" t="s">
        <v>55</v>
      </c>
      <c r="D12" s="154">
        <v>2050</v>
      </c>
      <c r="E12" s="154">
        <v>2050</v>
      </c>
      <c r="F12" s="153">
        <v>50036</v>
      </c>
    </row>
    <row r="13" spans="1:6">
      <c r="A13" s="155">
        <v>8</v>
      </c>
      <c r="B13" s="71" t="s">
        <v>258</v>
      </c>
      <c r="C13" s="71" t="s">
        <v>64</v>
      </c>
      <c r="D13" s="104">
        <v>1908</v>
      </c>
      <c r="E13" s="104">
        <v>2022</v>
      </c>
      <c r="F13" s="152"/>
    </row>
    <row r="14" spans="1:6">
      <c r="A14" s="52">
        <v>9</v>
      </c>
      <c r="B14" s="98" t="s">
        <v>259</v>
      </c>
      <c r="C14" s="98" t="s">
        <v>64</v>
      </c>
      <c r="D14" s="103">
        <v>396</v>
      </c>
      <c r="E14" s="103">
        <v>1936</v>
      </c>
      <c r="F14" s="152"/>
    </row>
    <row r="15" spans="1:6">
      <c r="A15" s="155">
        <v>10</v>
      </c>
      <c r="B15" s="71" t="s">
        <v>263</v>
      </c>
      <c r="C15" s="71" t="s">
        <v>57</v>
      </c>
      <c r="D15" s="104">
        <v>1614</v>
      </c>
      <c r="E15" s="104">
        <v>1900</v>
      </c>
      <c r="F15" s="152"/>
    </row>
    <row r="18" spans="1:5" ht="25.5" thickBot="1">
      <c r="A18" s="179" t="s">
        <v>261</v>
      </c>
      <c r="B18" s="179"/>
      <c r="C18" s="179"/>
      <c r="D18" s="179"/>
      <c r="E18" s="179"/>
    </row>
    <row r="19" spans="1:5">
      <c r="A19" s="49"/>
      <c r="B19" s="50" t="s">
        <v>12</v>
      </c>
      <c r="C19" s="51" t="s">
        <v>13</v>
      </c>
      <c r="D19" s="51" t="s">
        <v>20</v>
      </c>
      <c r="E19" s="51" t="s">
        <v>17</v>
      </c>
    </row>
    <row r="20" spans="1:5">
      <c r="A20" s="52">
        <v>1</v>
      </c>
      <c r="B20" s="98" t="s">
        <v>264</v>
      </c>
      <c r="C20" s="98" t="s">
        <v>186</v>
      </c>
      <c r="D20" s="103">
        <v>584</v>
      </c>
      <c r="E20" s="158">
        <v>862</v>
      </c>
    </row>
    <row r="21" spans="1:5">
      <c r="A21" s="160">
        <v>2</v>
      </c>
      <c r="B21" s="161" t="s">
        <v>265</v>
      </c>
      <c r="C21" s="161" t="s">
        <v>167</v>
      </c>
      <c r="D21" s="162">
        <v>484</v>
      </c>
      <c r="E21" s="163">
        <v>504</v>
      </c>
    </row>
    <row r="22" spans="1:5">
      <c r="A22" s="52">
        <v>3</v>
      </c>
      <c r="B22" s="98" t="s">
        <v>266</v>
      </c>
      <c r="C22" s="98" t="s">
        <v>167</v>
      </c>
      <c r="D22" s="103">
        <v>190</v>
      </c>
      <c r="E22" s="158">
        <v>383</v>
      </c>
    </row>
    <row r="23" spans="1:5">
      <c r="A23" s="160">
        <v>4</v>
      </c>
      <c r="B23" s="157" t="s">
        <v>267</v>
      </c>
      <c r="C23" s="157" t="s">
        <v>186</v>
      </c>
      <c r="D23" s="163">
        <v>378</v>
      </c>
      <c r="E23" s="163">
        <v>382</v>
      </c>
    </row>
    <row r="24" spans="1:5">
      <c r="A24" s="52">
        <v>5</v>
      </c>
      <c r="B24" s="98" t="s">
        <v>268</v>
      </c>
      <c r="C24" s="98" t="s">
        <v>186</v>
      </c>
      <c r="D24" s="103">
        <v>350</v>
      </c>
      <c r="E24" s="158">
        <v>333</v>
      </c>
    </row>
    <row r="25" spans="1:5">
      <c r="A25" s="160">
        <v>6</v>
      </c>
      <c r="B25" s="157" t="s">
        <v>269</v>
      </c>
      <c r="C25" s="157" t="s">
        <v>54</v>
      </c>
      <c r="D25" s="163">
        <v>267</v>
      </c>
      <c r="E25" s="163">
        <v>309</v>
      </c>
    </row>
    <row r="26" spans="1:5">
      <c r="A26" s="52">
        <v>7</v>
      </c>
      <c r="B26" s="113" t="s">
        <v>270</v>
      </c>
      <c r="C26" s="113" t="s">
        <v>167</v>
      </c>
      <c r="D26" s="159">
        <v>65</v>
      </c>
      <c r="E26" s="158">
        <v>281</v>
      </c>
    </row>
    <row r="27" spans="1:5">
      <c r="A27" s="160">
        <v>8</v>
      </c>
      <c r="B27" s="157" t="s">
        <v>271</v>
      </c>
      <c r="C27" s="157" t="s">
        <v>57</v>
      </c>
      <c r="D27" s="163">
        <v>371</v>
      </c>
      <c r="E27" s="163">
        <v>255</v>
      </c>
    </row>
    <row r="28" spans="1:5">
      <c r="A28" s="52">
        <v>9</v>
      </c>
      <c r="B28" s="98" t="s">
        <v>272</v>
      </c>
      <c r="C28" s="98" t="s">
        <v>101</v>
      </c>
      <c r="D28" s="103">
        <v>26</v>
      </c>
      <c r="E28" s="158">
        <v>255</v>
      </c>
    </row>
    <row r="29" spans="1:5">
      <c r="A29" s="160">
        <v>10</v>
      </c>
      <c r="B29" s="161" t="s">
        <v>273</v>
      </c>
      <c r="C29" s="161" t="s">
        <v>167</v>
      </c>
      <c r="D29" s="160">
        <v>25</v>
      </c>
      <c r="E29" s="163">
        <v>249</v>
      </c>
    </row>
  </sheetData>
  <mergeCells count="4">
    <mergeCell ref="A4:E4"/>
    <mergeCell ref="A18:E18"/>
    <mergeCell ref="B2:C2"/>
    <mergeCell ref="B1:C1"/>
  </mergeCells>
  <phoneticPr fontId="0" type="noConversion"/>
  <pageMargins left="0.5" right="0.5" top="0.42" bottom="0.32" header="0.5" footer="0.5"/>
  <pageSetup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>
      <selection activeCell="H15" sqref="H15"/>
    </sheetView>
  </sheetViews>
  <sheetFormatPr defaultColWidth="8" defaultRowHeight="24.75"/>
  <cols>
    <col min="1" max="1" width="8.5703125" style="48" customWidth="1"/>
    <col min="2" max="2" width="39.28515625" style="48" customWidth="1"/>
    <col min="3" max="3" width="27" style="48" bestFit="1" customWidth="1"/>
    <col min="4" max="4" width="13.85546875" style="48" bestFit="1" customWidth="1"/>
    <col min="5" max="5" width="18.28515625" style="48" bestFit="1" customWidth="1"/>
    <col min="6" max="6" width="14.140625" style="48" bestFit="1" customWidth="1"/>
    <col min="7" max="7" width="15.140625" style="48" bestFit="1" customWidth="1"/>
    <col min="8" max="217" width="8" style="48"/>
    <col min="218" max="218" width="8.5703125" style="48" customWidth="1"/>
    <col min="219" max="219" width="29.5703125" style="48" customWidth="1"/>
    <col min="220" max="220" width="21.140625" style="48" customWidth="1"/>
    <col min="221" max="221" width="13.42578125" style="48" bestFit="1" customWidth="1"/>
    <col min="222" max="222" width="12.85546875" style="48" customWidth="1"/>
    <col min="223" max="223" width="9.140625" style="48" customWidth="1"/>
    <col min="224" max="224" width="10.28515625" style="48" customWidth="1"/>
    <col min="225" max="225" width="9.42578125" style="48" customWidth="1"/>
    <col min="226" max="16384" width="8" style="48"/>
  </cols>
  <sheetData>
    <row r="1" spans="1:8">
      <c r="A1" s="183" t="s">
        <v>188</v>
      </c>
      <c r="B1" s="183"/>
      <c r="C1" s="183"/>
      <c r="D1" s="183"/>
      <c r="E1" s="183"/>
      <c r="F1" s="183"/>
      <c r="G1" s="183"/>
    </row>
    <row r="2" spans="1:8">
      <c r="A2" s="183" t="s">
        <v>274</v>
      </c>
      <c r="B2" s="183"/>
      <c r="C2" s="183"/>
      <c r="D2" s="183"/>
      <c r="E2" s="183"/>
      <c r="F2" s="183"/>
      <c r="G2" s="183"/>
    </row>
    <row r="4" spans="1:8" ht="25.5" thickBot="1">
      <c r="A4" s="181" t="s">
        <v>275</v>
      </c>
      <c r="B4" s="181"/>
      <c r="C4" s="181"/>
      <c r="D4" s="181"/>
      <c r="E4" s="181"/>
      <c r="F4" s="181"/>
      <c r="G4" s="60"/>
    </row>
    <row r="5" spans="1:8">
      <c r="A5" s="65"/>
      <c r="B5" s="65" t="s">
        <v>12</v>
      </c>
      <c r="C5" s="66" t="s">
        <v>13</v>
      </c>
      <c r="D5" s="66" t="s">
        <v>14</v>
      </c>
      <c r="E5" s="66" t="s">
        <v>15</v>
      </c>
      <c r="F5" s="66" t="s">
        <v>16</v>
      </c>
      <c r="G5" s="66" t="s">
        <v>17</v>
      </c>
    </row>
    <row r="6" spans="1:8">
      <c r="A6" s="155">
        <v>1</v>
      </c>
      <c r="B6" s="71" t="s">
        <v>276</v>
      </c>
      <c r="C6" s="71" t="s">
        <v>102</v>
      </c>
      <c r="D6" s="72">
        <v>0</v>
      </c>
      <c r="E6" s="72">
        <v>900</v>
      </c>
      <c r="F6" s="72">
        <v>0</v>
      </c>
      <c r="G6" s="168">
        <v>900</v>
      </c>
      <c r="H6" s="169"/>
    </row>
    <row r="7" spans="1:8">
      <c r="A7" s="52">
        <v>2</v>
      </c>
      <c r="B7" s="98" t="s">
        <v>277</v>
      </c>
      <c r="C7" s="98" t="s">
        <v>196</v>
      </c>
      <c r="D7" s="63">
        <v>85</v>
      </c>
      <c r="E7" s="63">
        <v>700</v>
      </c>
      <c r="F7" s="63">
        <v>0</v>
      </c>
      <c r="G7" s="164">
        <v>785</v>
      </c>
      <c r="H7" s="169"/>
    </row>
    <row r="8" spans="1:8">
      <c r="A8" s="155">
        <v>3</v>
      </c>
      <c r="B8" s="71" t="s">
        <v>278</v>
      </c>
      <c r="C8" s="71" t="s">
        <v>169</v>
      </c>
      <c r="D8" s="72">
        <v>0</v>
      </c>
      <c r="E8" s="72">
        <v>500</v>
      </c>
      <c r="F8" s="72">
        <v>0</v>
      </c>
      <c r="G8" s="168">
        <v>500</v>
      </c>
      <c r="H8" s="169"/>
    </row>
    <row r="9" spans="1:8">
      <c r="A9" s="52">
        <v>4</v>
      </c>
      <c r="B9" s="98" t="s">
        <v>279</v>
      </c>
      <c r="C9" s="98" t="s">
        <v>58</v>
      </c>
      <c r="D9" s="101">
        <v>0</v>
      </c>
      <c r="E9" s="101">
        <v>425</v>
      </c>
      <c r="F9" s="101">
        <v>0</v>
      </c>
      <c r="G9" s="164">
        <v>425</v>
      </c>
      <c r="H9" s="169"/>
    </row>
    <row r="10" spans="1:8">
      <c r="A10" s="155">
        <v>5</v>
      </c>
      <c r="B10" s="71" t="s">
        <v>280</v>
      </c>
      <c r="C10" s="71" t="s">
        <v>55</v>
      </c>
      <c r="D10" s="72">
        <v>0</v>
      </c>
      <c r="E10" s="72">
        <v>350</v>
      </c>
      <c r="F10" s="72">
        <v>50</v>
      </c>
      <c r="G10" s="168">
        <v>400</v>
      </c>
      <c r="H10" s="169"/>
    </row>
    <row r="11" spans="1:8">
      <c r="A11" s="52">
        <v>5</v>
      </c>
      <c r="B11" s="98" t="s">
        <v>281</v>
      </c>
      <c r="C11" s="98" t="s">
        <v>63</v>
      </c>
      <c r="D11" s="101">
        <v>0</v>
      </c>
      <c r="E11" s="101">
        <v>400</v>
      </c>
      <c r="F11" s="101">
        <v>0</v>
      </c>
      <c r="G11" s="164">
        <v>400</v>
      </c>
      <c r="H11" s="169"/>
    </row>
    <row r="12" spans="1:8">
      <c r="A12" s="155">
        <v>6</v>
      </c>
      <c r="B12" s="71" t="s">
        <v>282</v>
      </c>
      <c r="C12" s="71" t="s">
        <v>59</v>
      </c>
      <c r="D12" s="73">
        <v>0</v>
      </c>
      <c r="E12" s="73">
        <v>326</v>
      </c>
      <c r="F12" s="73">
        <v>0</v>
      </c>
      <c r="G12" s="168">
        <v>326</v>
      </c>
      <c r="H12" s="169"/>
    </row>
    <row r="13" spans="1:8">
      <c r="A13" s="52">
        <v>7</v>
      </c>
      <c r="B13" s="98" t="s">
        <v>283</v>
      </c>
      <c r="C13" s="98" t="s">
        <v>102</v>
      </c>
      <c r="D13" s="102">
        <v>0</v>
      </c>
      <c r="E13" s="102">
        <v>310</v>
      </c>
      <c r="F13" s="102">
        <v>0</v>
      </c>
      <c r="G13" s="164">
        <v>310</v>
      </c>
      <c r="H13" s="169"/>
    </row>
    <row r="14" spans="1:8">
      <c r="A14" s="155">
        <v>8</v>
      </c>
      <c r="B14" s="71" t="s">
        <v>291</v>
      </c>
      <c r="C14" s="71" t="s">
        <v>63</v>
      </c>
      <c r="D14" s="72">
        <v>0</v>
      </c>
      <c r="E14" s="72">
        <v>293</v>
      </c>
      <c r="F14" s="72">
        <v>0</v>
      </c>
      <c r="G14" s="168">
        <v>293</v>
      </c>
      <c r="H14" s="169"/>
    </row>
    <row r="15" spans="1:8">
      <c r="A15" s="52">
        <v>9</v>
      </c>
      <c r="B15" s="98" t="s">
        <v>292</v>
      </c>
      <c r="C15" s="98" t="s">
        <v>101</v>
      </c>
      <c r="D15" s="102">
        <v>0</v>
      </c>
      <c r="E15" s="102">
        <v>103</v>
      </c>
      <c r="F15" s="102">
        <v>185</v>
      </c>
      <c r="G15" s="164">
        <v>288</v>
      </c>
      <c r="H15" s="169"/>
    </row>
    <row r="16" spans="1:8">
      <c r="A16" s="67"/>
      <c r="B16" s="170"/>
      <c r="C16" s="170"/>
      <c r="D16" s="68"/>
      <c r="E16" s="68"/>
      <c r="F16" s="68"/>
      <c r="G16" s="171"/>
      <c r="H16" s="169"/>
    </row>
    <row r="17" spans="1:8">
      <c r="A17" s="61"/>
      <c r="B17" s="61"/>
      <c r="C17" s="61"/>
      <c r="D17" s="61"/>
      <c r="E17" s="61"/>
      <c r="F17" s="61"/>
      <c r="G17" s="61"/>
    </row>
    <row r="18" spans="1:8" ht="25.5" thickBot="1">
      <c r="A18" s="182" t="s">
        <v>261</v>
      </c>
      <c r="B18" s="182"/>
      <c r="C18" s="182"/>
      <c r="D18" s="182"/>
      <c r="E18" s="182"/>
      <c r="F18" s="182"/>
      <c r="G18" s="62"/>
    </row>
    <row r="19" spans="1:8">
      <c r="A19" s="64"/>
      <c r="B19" s="50" t="s">
        <v>12</v>
      </c>
      <c r="C19" s="51" t="s">
        <v>13</v>
      </c>
      <c r="D19" s="51" t="s">
        <v>14</v>
      </c>
      <c r="E19" s="51" t="s">
        <v>15</v>
      </c>
      <c r="F19" s="51" t="s">
        <v>16</v>
      </c>
      <c r="G19" s="51" t="s">
        <v>17</v>
      </c>
    </row>
    <row r="20" spans="1:8">
      <c r="A20" s="160">
        <v>1</v>
      </c>
      <c r="B20" s="157" t="s">
        <v>264</v>
      </c>
      <c r="C20" s="157" t="s">
        <v>186</v>
      </c>
      <c r="D20" s="165">
        <v>88</v>
      </c>
      <c r="E20" s="165">
        <v>228</v>
      </c>
      <c r="F20" s="165">
        <v>0</v>
      </c>
      <c r="G20" s="166">
        <v>316</v>
      </c>
      <c r="H20" s="169"/>
    </row>
    <row r="21" spans="1:8">
      <c r="A21" s="52">
        <v>2</v>
      </c>
      <c r="B21" s="98" t="s">
        <v>272</v>
      </c>
      <c r="C21" s="98" t="s">
        <v>101</v>
      </c>
      <c r="D21" s="63">
        <v>40</v>
      </c>
      <c r="E21" s="63">
        <v>195</v>
      </c>
      <c r="F21" s="63">
        <v>10</v>
      </c>
      <c r="G21" s="164">
        <v>245</v>
      </c>
      <c r="H21" s="169"/>
    </row>
    <row r="22" spans="1:8">
      <c r="A22" s="160">
        <v>3</v>
      </c>
      <c r="B22" s="157" t="s">
        <v>284</v>
      </c>
      <c r="C22" s="157" t="s">
        <v>190</v>
      </c>
      <c r="D22" s="167">
        <v>0</v>
      </c>
      <c r="E22" s="167">
        <v>200</v>
      </c>
      <c r="F22" s="167">
        <v>0</v>
      </c>
      <c r="G22" s="166">
        <v>200</v>
      </c>
      <c r="H22" s="169"/>
    </row>
    <row r="23" spans="1:8">
      <c r="A23" s="52">
        <v>4</v>
      </c>
      <c r="B23" s="98" t="s">
        <v>285</v>
      </c>
      <c r="C23" s="98" t="s">
        <v>44</v>
      </c>
      <c r="D23" s="63">
        <v>0</v>
      </c>
      <c r="E23" s="63">
        <v>140</v>
      </c>
      <c r="F23" s="63">
        <v>0</v>
      </c>
      <c r="G23" s="164">
        <v>140</v>
      </c>
      <c r="H23" s="169"/>
    </row>
    <row r="24" spans="1:8">
      <c r="A24" s="160">
        <v>5</v>
      </c>
      <c r="B24" s="157" t="s">
        <v>286</v>
      </c>
      <c r="C24" s="157" t="s">
        <v>44</v>
      </c>
      <c r="D24" s="165">
        <v>0</v>
      </c>
      <c r="E24" s="165">
        <v>130</v>
      </c>
      <c r="F24" s="165">
        <v>0</v>
      </c>
      <c r="G24" s="166">
        <v>130</v>
      </c>
      <c r="H24" s="169"/>
    </row>
    <row r="25" spans="1:8">
      <c r="A25" s="52">
        <v>6</v>
      </c>
      <c r="B25" s="98" t="s">
        <v>287</v>
      </c>
      <c r="C25" s="98" t="s">
        <v>186</v>
      </c>
      <c r="D25" s="101">
        <v>32</v>
      </c>
      <c r="E25" s="101">
        <v>76</v>
      </c>
      <c r="F25" s="101">
        <v>0</v>
      </c>
      <c r="G25" s="164">
        <v>108</v>
      </c>
      <c r="H25" s="169"/>
    </row>
    <row r="26" spans="1:8">
      <c r="A26" s="160">
        <v>7</v>
      </c>
      <c r="B26" s="157" t="s">
        <v>268</v>
      </c>
      <c r="C26" s="157" t="s">
        <v>186</v>
      </c>
      <c r="D26" s="167">
        <v>12</v>
      </c>
      <c r="E26" s="167">
        <v>88</v>
      </c>
      <c r="F26" s="167">
        <v>0</v>
      </c>
      <c r="G26" s="166">
        <v>100</v>
      </c>
      <c r="H26" s="169"/>
    </row>
    <row r="27" spans="1:8">
      <c r="A27" s="52">
        <v>8</v>
      </c>
      <c r="B27" s="98" t="s">
        <v>288</v>
      </c>
      <c r="C27" s="98" t="s">
        <v>54</v>
      </c>
      <c r="D27" s="102">
        <v>82</v>
      </c>
      <c r="E27" s="102">
        <v>0</v>
      </c>
      <c r="F27" s="102">
        <v>0</v>
      </c>
      <c r="G27" s="164">
        <v>82</v>
      </c>
      <c r="H27" s="169"/>
    </row>
    <row r="28" spans="1:8">
      <c r="A28" s="160">
        <v>9</v>
      </c>
      <c r="B28" s="157" t="s">
        <v>289</v>
      </c>
      <c r="C28" s="157" t="s">
        <v>190</v>
      </c>
      <c r="D28" s="165">
        <v>0</v>
      </c>
      <c r="E28" s="165">
        <v>80</v>
      </c>
      <c r="F28" s="165">
        <v>0</v>
      </c>
      <c r="G28" s="166">
        <v>80</v>
      </c>
      <c r="H28" s="169"/>
    </row>
    <row r="29" spans="1:8">
      <c r="A29" s="52">
        <v>10</v>
      </c>
      <c r="B29" s="98" t="s">
        <v>290</v>
      </c>
      <c r="C29" s="98" t="s">
        <v>58</v>
      </c>
      <c r="D29" s="63">
        <v>8</v>
      </c>
      <c r="E29" s="63">
        <v>64</v>
      </c>
      <c r="F29" s="63">
        <v>0</v>
      </c>
      <c r="G29" s="164">
        <v>72</v>
      </c>
      <c r="H29" s="169"/>
    </row>
  </sheetData>
  <mergeCells count="4">
    <mergeCell ref="A4:F4"/>
    <mergeCell ref="A18:F18"/>
    <mergeCell ref="A1:G1"/>
    <mergeCell ref="A2:G2"/>
  </mergeCells>
  <phoneticPr fontId="0" type="noConversion"/>
  <pageMargins left="0.5" right="0.5" top="0.42" bottom="0.32" header="0.5" footer="0.5"/>
  <pageSetup scale="7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topLeftCell="A31" workbookViewId="0">
      <selection activeCell="G56" sqref="G56"/>
    </sheetView>
  </sheetViews>
  <sheetFormatPr defaultRowHeight="12.75"/>
  <cols>
    <col min="1" max="1" width="27.42578125" customWidth="1"/>
    <col min="2" max="2" width="6.42578125" bestFit="1" customWidth="1"/>
    <col min="3" max="3" width="27.7109375" customWidth="1"/>
    <col min="4" max="4" width="9.7109375" customWidth="1"/>
    <col min="5" max="5" width="21" customWidth="1"/>
    <col min="6" max="6" width="6.5703125" customWidth="1"/>
    <col min="7" max="7" width="7.5703125" bestFit="1" customWidth="1"/>
  </cols>
  <sheetData>
    <row r="1" spans="1:7" ht="21" thickBot="1">
      <c r="A1" s="184" t="s">
        <v>249</v>
      </c>
      <c r="B1" s="184"/>
      <c r="C1" s="184"/>
      <c r="D1" s="184"/>
      <c r="E1" s="184"/>
      <c r="F1" s="184"/>
      <c r="G1" s="184"/>
    </row>
    <row r="2" spans="1:7" ht="21" thickBot="1">
      <c r="A2" s="105" t="s">
        <v>23</v>
      </c>
      <c r="B2" s="105"/>
      <c r="C2" s="111">
        <f>D56+G18+G51</f>
        <v>294259</v>
      </c>
    </row>
    <row r="3" spans="1:7">
      <c r="A3" s="127" t="s">
        <v>24</v>
      </c>
      <c r="B3" s="128" t="s">
        <v>25</v>
      </c>
      <c r="C3" s="129" t="s">
        <v>24</v>
      </c>
      <c r="D3" s="128" t="s">
        <v>25</v>
      </c>
      <c r="E3" s="130" t="s">
        <v>26</v>
      </c>
      <c r="F3" s="131"/>
      <c r="G3" s="132" t="s">
        <v>25</v>
      </c>
    </row>
    <row r="4" spans="1:7">
      <c r="A4" s="109" t="s">
        <v>121</v>
      </c>
      <c r="B4">
        <v>72</v>
      </c>
      <c r="C4" s="109" t="s">
        <v>146</v>
      </c>
      <c r="D4">
        <v>33</v>
      </c>
      <c r="E4" s="133" t="s">
        <v>175</v>
      </c>
      <c r="F4" s="109"/>
      <c r="G4">
        <v>1845</v>
      </c>
    </row>
    <row r="5" spans="1:7">
      <c r="A5" s="109" t="s">
        <v>150</v>
      </c>
      <c r="B5">
        <v>7635</v>
      </c>
      <c r="C5" s="109" t="s">
        <v>234</v>
      </c>
      <c r="D5">
        <v>67</v>
      </c>
      <c r="E5" s="133" t="s">
        <v>170</v>
      </c>
      <c r="F5" s="109"/>
      <c r="G5">
        <v>94</v>
      </c>
    </row>
    <row r="6" spans="1:7">
      <c r="A6" s="109" t="s">
        <v>235</v>
      </c>
      <c r="B6">
        <v>66</v>
      </c>
      <c r="C6" s="109" t="s">
        <v>112</v>
      </c>
      <c r="D6">
        <v>932</v>
      </c>
      <c r="E6" s="133" t="s">
        <v>94</v>
      </c>
      <c r="F6" s="109"/>
      <c r="G6">
        <v>124</v>
      </c>
    </row>
    <row r="7" spans="1:7">
      <c r="A7" s="109" t="s">
        <v>65</v>
      </c>
      <c r="B7">
        <v>434</v>
      </c>
      <c r="C7" s="109" t="s">
        <v>215</v>
      </c>
      <c r="D7">
        <v>3912</v>
      </c>
      <c r="E7" s="133" t="s">
        <v>95</v>
      </c>
      <c r="F7" s="109"/>
      <c r="G7">
        <v>572</v>
      </c>
    </row>
    <row r="8" spans="1:7">
      <c r="A8" s="109" t="s">
        <v>120</v>
      </c>
      <c r="B8">
        <v>2995</v>
      </c>
      <c r="C8" s="109" t="s">
        <v>248</v>
      </c>
      <c r="D8">
        <v>0</v>
      </c>
      <c r="E8" s="133" t="s">
        <v>96</v>
      </c>
      <c r="F8" s="109"/>
      <c r="G8">
        <v>240</v>
      </c>
    </row>
    <row r="9" spans="1:7">
      <c r="A9" s="109" t="s">
        <v>149</v>
      </c>
      <c r="B9">
        <v>113</v>
      </c>
      <c r="C9" s="109" t="s">
        <v>240</v>
      </c>
      <c r="D9">
        <v>708</v>
      </c>
      <c r="E9" s="133" t="s">
        <v>177</v>
      </c>
      <c r="F9" s="109"/>
      <c r="G9">
        <v>79</v>
      </c>
    </row>
    <row r="10" spans="1:7">
      <c r="A10" s="109" t="s">
        <v>69</v>
      </c>
      <c r="B10">
        <v>204</v>
      </c>
      <c r="C10" s="109" t="s">
        <v>222</v>
      </c>
      <c r="D10">
        <v>324</v>
      </c>
      <c r="E10" s="133" t="s">
        <v>176</v>
      </c>
      <c r="F10" s="109"/>
      <c r="G10">
        <v>770</v>
      </c>
    </row>
    <row r="11" spans="1:7">
      <c r="A11" s="109" t="s">
        <v>105</v>
      </c>
      <c r="B11">
        <v>3582</v>
      </c>
      <c r="C11" s="109" t="s">
        <v>228</v>
      </c>
      <c r="D11">
        <v>171</v>
      </c>
      <c r="E11" s="133" t="s">
        <v>178</v>
      </c>
      <c r="F11" s="109"/>
      <c r="G11">
        <v>131</v>
      </c>
    </row>
    <row r="12" spans="1:7">
      <c r="A12" s="109" t="s">
        <v>70</v>
      </c>
      <c r="B12">
        <v>370</v>
      </c>
      <c r="C12" s="109" t="s">
        <v>205</v>
      </c>
      <c r="D12">
        <v>19208</v>
      </c>
      <c r="E12" s="133" t="s">
        <v>66</v>
      </c>
      <c r="F12" s="109"/>
      <c r="G12">
        <v>1147</v>
      </c>
    </row>
    <row r="13" spans="1:7">
      <c r="A13" s="109" t="s">
        <v>125</v>
      </c>
      <c r="B13">
        <v>948</v>
      </c>
      <c r="C13" s="109" t="s">
        <v>229</v>
      </c>
      <c r="D13">
        <v>138</v>
      </c>
      <c r="E13" s="133" t="s">
        <v>67</v>
      </c>
      <c r="F13" s="109"/>
      <c r="G13">
        <v>677</v>
      </c>
    </row>
    <row r="14" spans="1:7">
      <c r="A14" s="109" t="s">
        <v>151</v>
      </c>
      <c r="B14">
        <v>0</v>
      </c>
      <c r="C14" s="109" t="s">
        <v>141</v>
      </c>
      <c r="D14">
        <v>0</v>
      </c>
      <c r="E14" s="133"/>
      <c r="F14" s="109"/>
    </row>
    <row r="15" spans="1:7">
      <c r="A15" s="109" t="s">
        <v>116</v>
      </c>
      <c r="B15">
        <v>2397</v>
      </c>
      <c r="C15" s="109" t="s">
        <v>237</v>
      </c>
      <c r="D15">
        <v>39</v>
      </c>
      <c r="E15" s="133"/>
      <c r="F15" s="109"/>
    </row>
    <row r="16" spans="1:7">
      <c r="A16" s="109" t="s">
        <v>140</v>
      </c>
      <c r="B16">
        <v>1083</v>
      </c>
      <c r="C16" s="109" t="s">
        <v>106</v>
      </c>
      <c r="D16">
        <v>15104</v>
      </c>
      <c r="E16" s="133" t="s">
        <v>68</v>
      </c>
      <c r="F16" s="109"/>
      <c r="G16">
        <v>21090</v>
      </c>
    </row>
    <row r="17" spans="1:7">
      <c r="A17" s="109" t="s">
        <v>130</v>
      </c>
      <c r="B17">
        <v>4879</v>
      </c>
      <c r="C17" s="109" t="s">
        <v>218</v>
      </c>
      <c r="D17">
        <v>348</v>
      </c>
      <c r="E17" s="133" t="s">
        <v>160</v>
      </c>
      <c r="F17" s="109"/>
      <c r="G17">
        <v>20562</v>
      </c>
    </row>
    <row r="18" spans="1:7" ht="13.5" thickBot="1">
      <c r="A18" s="109" t="s">
        <v>113</v>
      </c>
      <c r="B18">
        <v>2817</v>
      </c>
      <c r="C18" s="109" t="s">
        <v>143</v>
      </c>
      <c r="D18">
        <v>32</v>
      </c>
      <c r="E18" s="134" t="s">
        <v>26</v>
      </c>
      <c r="F18" s="135"/>
      <c r="G18" s="136">
        <f>SUM(G4:G17)</f>
        <v>47331</v>
      </c>
    </row>
    <row r="19" spans="1:7">
      <c r="A19" s="109" t="s">
        <v>159</v>
      </c>
      <c r="B19">
        <v>387</v>
      </c>
      <c r="C19" s="109" t="s">
        <v>111</v>
      </c>
      <c r="D19">
        <v>952</v>
      </c>
      <c r="E19" s="137" t="s">
        <v>27</v>
      </c>
      <c r="F19" s="138" t="s">
        <v>28</v>
      </c>
      <c r="G19" s="139" t="s">
        <v>25</v>
      </c>
    </row>
    <row r="20" spans="1:7">
      <c r="A20" s="109" t="s">
        <v>133</v>
      </c>
      <c r="B20">
        <v>711</v>
      </c>
      <c r="C20" s="109" t="s">
        <v>107</v>
      </c>
      <c r="D20">
        <v>2217</v>
      </c>
      <c r="E20" t="s">
        <v>71</v>
      </c>
      <c r="F20" t="s">
        <v>29</v>
      </c>
      <c r="G20">
        <v>1478</v>
      </c>
    </row>
    <row r="21" spans="1:7">
      <c r="A21" s="109" t="s">
        <v>147</v>
      </c>
      <c r="B21">
        <v>968</v>
      </c>
      <c r="C21" s="109" t="s">
        <v>119</v>
      </c>
      <c r="D21">
        <v>3037</v>
      </c>
      <c r="E21" t="s">
        <v>72</v>
      </c>
      <c r="F21" t="s">
        <v>30</v>
      </c>
      <c r="G21">
        <v>1125</v>
      </c>
    </row>
    <row r="22" spans="1:7">
      <c r="A22" s="109" t="s">
        <v>135</v>
      </c>
      <c r="B22">
        <v>1297</v>
      </c>
      <c r="C22" s="109" t="s">
        <v>117</v>
      </c>
      <c r="D22">
        <v>248</v>
      </c>
      <c r="E22" t="s">
        <v>61</v>
      </c>
      <c r="F22" t="s">
        <v>30</v>
      </c>
      <c r="G22">
        <v>45</v>
      </c>
    </row>
    <row r="23" spans="1:7">
      <c r="A23" s="109" t="s">
        <v>213</v>
      </c>
      <c r="B23">
        <v>4512</v>
      </c>
      <c r="C23" s="109" t="s">
        <v>118</v>
      </c>
      <c r="D23">
        <v>667</v>
      </c>
      <c r="E23" t="s">
        <v>73</v>
      </c>
      <c r="F23" t="s">
        <v>30</v>
      </c>
      <c r="G23">
        <v>111</v>
      </c>
    </row>
    <row r="24" spans="1:7">
      <c r="A24" s="109" t="s">
        <v>209</v>
      </c>
      <c r="B24">
        <v>4933</v>
      </c>
      <c r="C24" s="109" t="s">
        <v>231</v>
      </c>
      <c r="D24">
        <v>105</v>
      </c>
      <c r="E24" t="s">
        <v>75</v>
      </c>
      <c r="F24" t="s">
        <v>30</v>
      </c>
      <c r="G24">
        <v>1529</v>
      </c>
    </row>
    <row r="25" spans="1:7">
      <c r="A25" s="109" t="s">
        <v>212</v>
      </c>
      <c r="B25">
        <v>457</v>
      </c>
      <c r="C25" s="109" t="s">
        <v>109</v>
      </c>
      <c r="D25">
        <v>6742</v>
      </c>
      <c r="E25" t="s">
        <v>76</v>
      </c>
      <c r="F25" t="s">
        <v>30</v>
      </c>
      <c r="G25">
        <v>462</v>
      </c>
    </row>
    <row r="26" spans="1:7">
      <c r="A26" s="109" t="s">
        <v>214</v>
      </c>
      <c r="B26">
        <v>4461</v>
      </c>
      <c r="C26" s="109" t="s">
        <v>224</v>
      </c>
      <c r="D26">
        <v>2909</v>
      </c>
      <c r="E26" t="s">
        <v>77</v>
      </c>
      <c r="F26" t="s">
        <v>30</v>
      </c>
      <c r="G26">
        <v>426</v>
      </c>
    </row>
    <row r="27" spans="1:7">
      <c r="A27" s="109" t="s">
        <v>236</v>
      </c>
      <c r="B27">
        <v>1600</v>
      </c>
      <c r="C27" s="109" t="s">
        <v>115</v>
      </c>
      <c r="D27">
        <v>929</v>
      </c>
      <c r="E27" t="s">
        <v>78</v>
      </c>
      <c r="F27" t="s">
        <v>30</v>
      </c>
      <c r="G27">
        <v>30</v>
      </c>
    </row>
    <row r="28" spans="1:7">
      <c r="A28" s="109" t="s">
        <v>227</v>
      </c>
      <c r="B28">
        <v>2687</v>
      </c>
      <c r="C28" s="109" t="s">
        <v>243</v>
      </c>
      <c r="D28">
        <v>890</v>
      </c>
      <c r="E28" t="s">
        <v>79</v>
      </c>
      <c r="F28" t="s">
        <v>30</v>
      </c>
      <c r="G28">
        <v>212</v>
      </c>
    </row>
    <row r="29" spans="1:7">
      <c r="A29" s="109" t="s">
        <v>207</v>
      </c>
      <c r="B29">
        <v>7334</v>
      </c>
      <c r="C29" s="109" t="s">
        <v>104</v>
      </c>
      <c r="D29">
        <v>1139</v>
      </c>
      <c r="E29" t="s">
        <v>122</v>
      </c>
      <c r="F29" t="s">
        <v>31</v>
      </c>
      <c r="G29">
        <v>504</v>
      </c>
    </row>
    <row r="30" spans="1:7">
      <c r="A30" s="109" t="s">
        <v>210</v>
      </c>
      <c r="B30">
        <v>593</v>
      </c>
      <c r="C30" s="109" t="s">
        <v>144</v>
      </c>
      <c r="D30">
        <v>14</v>
      </c>
      <c r="E30" t="s">
        <v>179</v>
      </c>
      <c r="F30" t="s">
        <v>31</v>
      </c>
      <c r="G30">
        <v>820</v>
      </c>
    </row>
    <row r="31" spans="1:7">
      <c r="A31" s="109" t="s">
        <v>208</v>
      </c>
      <c r="B31">
        <v>614</v>
      </c>
      <c r="C31" s="109" t="s">
        <v>211</v>
      </c>
      <c r="D31">
        <v>4676</v>
      </c>
      <c r="E31" t="s">
        <v>80</v>
      </c>
      <c r="F31" t="s">
        <v>32</v>
      </c>
      <c r="G31">
        <v>70</v>
      </c>
    </row>
    <row r="32" spans="1:7">
      <c r="A32" s="109" t="s">
        <v>220</v>
      </c>
      <c r="B32">
        <v>324</v>
      </c>
      <c r="C32" s="109" t="s">
        <v>142</v>
      </c>
      <c r="D32">
        <v>1691</v>
      </c>
      <c r="E32" t="s">
        <v>81</v>
      </c>
      <c r="F32" t="s">
        <v>32</v>
      </c>
      <c r="G32">
        <v>989</v>
      </c>
    </row>
    <row r="33" spans="1:12">
      <c r="A33" s="109" t="s">
        <v>225</v>
      </c>
      <c r="B33">
        <v>2908</v>
      </c>
      <c r="C33" s="109" t="s">
        <v>87</v>
      </c>
      <c r="D33">
        <v>132</v>
      </c>
      <c r="E33" t="s">
        <v>82</v>
      </c>
      <c r="F33" t="s">
        <v>33</v>
      </c>
      <c r="G33">
        <v>1365</v>
      </c>
    </row>
    <row r="34" spans="1:12">
      <c r="A34" s="109" t="s">
        <v>137</v>
      </c>
      <c r="B34">
        <v>107</v>
      </c>
      <c r="C34" s="109" t="s">
        <v>217</v>
      </c>
      <c r="D34">
        <v>3668</v>
      </c>
      <c r="E34" t="s">
        <v>83</v>
      </c>
      <c r="F34" t="s">
        <v>34</v>
      </c>
      <c r="G34">
        <v>51</v>
      </c>
    </row>
    <row r="35" spans="1:12">
      <c r="A35" s="109" t="s">
        <v>148</v>
      </c>
      <c r="B35">
        <v>1005</v>
      </c>
      <c r="C35" s="109" t="s">
        <v>89</v>
      </c>
      <c r="D35">
        <v>1342</v>
      </c>
      <c r="E35" t="s">
        <v>84</v>
      </c>
      <c r="F35" t="s">
        <v>35</v>
      </c>
      <c r="G35">
        <v>1574</v>
      </c>
    </row>
    <row r="36" spans="1:12">
      <c r="A36" s="109" t="s">
        <v>136</v>
      </c>
      <c r="B36">
        <v>2203</v>
      </c>
      <c r="C36" s="109" t="s">
        <v>226</v>
      </c>
      <c r="D36">
        <v>2890</v>
      </c>
      <c r="E36" t="s">
        <v>86</v>
      </c>
      <c r="F36" t="s">
        <v>35</v>
      </c>
      <c r="G36">
        <v>3149</v>
      </c>
    </row>
    <row r="37" spans="1:12">
      <c r="A37" s="109" t="s">
        <v>152</v>
      </c>
      <c r="B37">
        <v>1837</v>
      </c>
      <c r="C37" s="109" t="s">
        <v>126</v>
      </c>
      <c r="D37">
        <v>372</v>
      </c>
      <c r="E37" t="s">
        <v>88</v>
      </c>
      <c r="F37" t="s">
        <v>35</v>
      </c>
      <c r="G37">
        <v>1212</v>
      </c>
    </row>
    <row r="38" spans="1:12">
      <c r="A38" s="109" t="s">
        <v>161</v>
      </c>
      <c r="B38">
        <v>2642</v>
      </c>
      <c r="C38" s="109" t="s">
        <v>134</v>
      </c>
      <c r="D38">
        <v>984</v>
      </c>
      <c r="E38" t="s">
        <v>246</v>
      </c>
      <c r="F38" t="s">
        <v>35</v>
      </c>
      <c r="G38">
        <v>60</v>
      </c>
    </row>
    <row r="39" spans="1:12">
      <c r="A39" s="109" t="s">
        <v>153</v>
      </c>
      <c r="B39">
        <v>552</v>
      </c>
      <c r="C39" s="109" t="s">
        <v>180</v>
      </c>
      <c r="D39">
        <v>0</v>
      </c>
      <c r="E39" t="s">
        <v>90</v>
      </c>
      <c r="F39" t="s">
        <v>36</v>
      </c>
      <c r="G39">
        <v>0</v>
      </c>
    </row>
    <row r="40" spans="1:12">
      <c r="A40" s="109" t="s">
        <v>85</v>
      </c>
      <c r="B40">
        <v>82</v>
      </c>
      <c r="C40" s="109" t="s">
        <v>221</v>
      </c>
      <c r="D40">
        <v>3570</v>
      </c>
      <c r="E40" t="s">
        <v>91</v>
      </c>
      <c r="F40" t="s">
        <v>37</v>
      </c>
      <c r="G40">
        <v>2589</v>
      </c>
    </row>
    <row r="41" spans="1:12">
      <c r="A41" s="109" t="s">
        <v>162</v>
      </c>
      <c r="B41">
        <v>981</v>
      </c>
      <c r="C41" s="109" t="s">
        <v>110</v>
      </c>
      <c r="D41">
        <v>93</v>
      </c>
      <c r="E41" t="s">
        <v>92</v>
      </c>
      <c r="F41" t="s">
        <v>37</v>
      </c>
      <c r="G41">
        <v>133</v>
      </c>
    </row>
    <row r="42" spans="1:12">
      <c r="A42" s="109" t="s">
        <v>132</v>
      </c>
      <c r="B42">
        <v>259</v>
      </c>
      <c r="C42" s="109" t="s">
        <v>216</v>
      </c>
      <c r="D42">
        <v>3691</v>
      </c>
      <c r="E42" t="s">
        <v>189</v>
      </c>
      <c r="F42" t="s">
        <v>38</v>
      </c>
      <c r="G42">
        <v>1011</v>
      </c>
      <c r="H42" s="108"/>
      <c r="I42" s="108"/>
      <c r="J42" s="108"/>
      <c r="K42" s="108"/>
      <c r="L42" s="108"/>
    </row>
    <row r="43" spans="1:12">
      <c r="A43" s="109" t="s">
        <v>108</v>
      </c>
      <c r="B43">
        <v>2215</v>
      </c>
      <c r="C43" s="109" t="s">
        <v>219</v>
      </c>
      <c r="D43">
        <v>3498</v>
      </c>
      <c r="E43" t="s">
        <v>250</v>
      </c>
      <c r="F43" t="s">
        <v>93</v>
      </c>
      <c r="G43">
        <v>9321</v>
      </c>
      <c r="H43" s="108"/>
      <c r="I43" s="112"/>
      <c r="J43" s="112"/>
      <c r="K43" s="112"/>
      <c r="L43" s="108"/>
    </row>
    <row r="44" spans="1:12">
      <c r="A44" s="109" t="s">
        <v>124</v>
      </c>
      <c r="B44">
        <v>271</v>
      </c>
      <c r="C44" s="109" t="s">
        <v>239</v>
      </c>
      <c r="D44">
        <v>1322</v>
      </c>
      <c r="H44" s="108"/>
      <c r="I44" s="112"/>
      <c r="J44" s="112"/>
      <c r="K44" s="112"/>
      <c r="L44" s="108"/>
    </row>
    <row r="45" spans="1:12">
      <c r="A45" s="109" t="s">
        <v>138</v>
      </c>
      <c r="B45">
        <v>348</v>
      </c>
      <c r="C45" s="109" t="s">
        <v>233</v>
      </c>
      <c r="D45">
        <v>1801</v>
      </c>
      <c r="H45" s="108"/>
      <c r="I45" s="112"/>
      <c r="J45" s="112"/>
      <c r="K45" s="112"/>
      <c r="L45" s="108"/>
    </row>
    <row r="46" spans="1:12">
      <c r="A46" s="109" t="s">
        <v>114</v>
      </c>
      <c r="B46">
        <v>610</v>
      </c>
      <c r="C46" s="109" t="s">
        <v>145</v>
      </c>
      <c r="D46">
        <v>321</v>
      </c>
      <c r="H46" s="108"/>
      <c r="I46" s="112"/>
      <c r="J46" s="112"/>
      <c r="K46" s="112"/>
      <c r="L46" s="108"/>
    </row>
    <row r="47" spans="1:12">
      <c r="A47" s="109" t="s">
        <v>103</v>
      </c>
      <c r="B47">
        <v>18842</v>
      </c>
      <c r="C47" s="109" t="s">
        <v>238</v>
      </c>
      <c r="D47">
        <v>1370</v>
      </c>
      <c r="H47" s="108"/>
      <c r="I47" s="112"/>
      <c r="J47" s="112"/>
      <c r="K47" s="112"/>
      <c r="L47" s="108"/>
    </row>
    <row r="48" spans="1:12">
      <c r="A48" s="109" t="s">
        <v>241</v>
      </c>
      <c r="B48">
        <v>0</v>
      </c>
      <c r="C48" s="109" t="s">
        <v>128</v>
      </c>
      <c r="D48">
        <v>3425</v>
      </c>
      <c r="H48" s="108"/>
      <c r="I48" s="112"/>
      <c r="J48" s="112"/>
      <c r="K48" s="112"/>
      <c r="L48" s="108"/>
    </row>
    <row r="49" spans="1:12">
      <c r="A49" s="109" t="s">
        <v>230</v>
      </c>
      <c r="B49">
        <v>2579</v>
      </c>
      <c r="C49" s="109" t="s">
        <v>155</v>
      </c>
      <c r="D49">
        <v>1486</v>
      </c>
      <c r="E49" t="s">
        <v>223</v>
      </c>
      <c r="G49">
        <v>18614</v>
      </c>
      <c r="H49" s="108"/>
      <c r="I49" s="112"/>
      <c r="J49" s="112"/>
      <c r="K49" s="112"/>
      <c r="L49" s="108"/>
    </row>
    <row r="50" spans="1:12">
      <c r="A50" s="109" t="s">
        <v>158</v>
      </c>
      <c r="B50">
        <v>815</v>
      </c>
      <c r="C50" s="109" t="s">
        <v>157</v>
      </c>
      <c r="D50">
        <v>286</v>
      </c>
      <c r="E50" t="s">
        <v>242</v>
      </c>
      <c r="G50">
        <v>3</v>
      </c>
      <c r="H50" s="108"/>
      <c r="I50" s="112"/>
      <c r="J50" s="112"/>
      <c r="K50" s="112"/>
      <c r="L50" s="108"/>
    </row>
    <row r="51" spans="1:12" ht="13.5" thickBot="1">
      <c r="A51" s="109" t="s">
        <v>206</v>
      </c>
      <c r="B51">
        <v>722</v>
      </c>
      <c r="C51" s="109" t="s">
        <v>139</v>
      </c>
      <c r="D51">
        <v>51</v>
      </c>
      <c r="E51" s="140" t="s">
        <v>181</v>
      </c>
      <c r="F51" s="141"/>
      <c r="G51" s="142">
        <f>SUM(G20:G50)</f>
        <v>46883</v>
      </c>
      <c r="H51" s="108"/>
      <c r="I51" s="112"/>
      <c r="J51" s="112"/>
      <c r="K51" s="112"/>
      <c r="L51" s="108"/>
    </row>
    <row r="52" spans="1:12" ht="13.5" thickTop="1">
      <c r="A52" s="109" t="s">
        <v>127</v>
      </c>
      <c r="B52">
        <v>125</v>
      </c>
      <c r="C52" s="109" t="s">
        <v>123</v>
      </c>
      <c r="D52">
        <v>2487</v>
      </c>
      <c r="E52" s="143" t="s">
        <v>39</v>
      </c>
      <c r="F52" s="144"/>
      <c r="G52" s="145" t="s">
        <v>182</v>
      </c>
      <c r="H52" s="108"/>
      <c r="I52" s="112"/>
      <c r="J52" s="112"/>
      <c r="K52" s="112"/>
      <c r="L52" s="108"/>
    </row>
    <row r="53" spans="1:12">
      <c r="A53" s="109" t="s">
        <v>156</v>
      </c>
      <c r="B53">
        <v>182</v>
      </c>
      <c r="C53" s="109"/>
      <c r="E53" t="s">
        <v>40</v>
      </c>
      <c r="G53">
        <v>2830</v>
      </c>
      <c r="H53" s="108"/>
      <c r="I53" s="112"/>
      <c r="J53" s="112"/>
      <c r="K53" s="112"/>
      <c r="L53" s="108"/>
    </row>
    <row r="54" spans="1:12">
      <c r="A54" s="109" t="s">
        <v>131</v>
      </c>
      <c r="B54">
        <v>23</v>
      </c>
      <c r="C54" s="109"/>
      <c r="E54" t="s">
        <v>41</v>
      </c>
      <c r="G54">
        <v>17760</v>
      </c>
      <c r="H54" s="108"/>
      <c r="I54" s="112"/>
      <c r="J54" s="112"/>
      <c r="K54" s="112"/>
      <c r="L54" s="108"/>
    </row>
    <row r="55" spans="1:12">
      <c r="A55" s="109" t="s">
        <v>154</v>
      </c>
      <c r="B55">
        <v>0</v>
      </c>
      <c r="C55" s="109" t="s">
        <v>232</v>
      </c>
      <c r="D55">
        <v>2180</v>
      </c>
      <c r="E55" t="s">
        <v>42</v>
      </c>
      <c r="G55">
        <v>1517</v>
      </c>
      <c r="H55" s="108"/>
      <c r="I55" s="112"/>
      <c r="J55" s="112"/>
      <c r="K55" s="112"/>
      <c r="L55" s="108"/>
    </row>
    <row r="56" spans="1:12" ht="13.5" thickBot="1">
      <c r="A56" s="109" t="s">
        <v>129</v>
      </c>
      <c r="B56">
        <v>63</v>
      </c>
      <c r="C56" s="146" t="s">
        <v>244</v>
      </c>
      <c r="D56" s="147">
        <f>SUM(B4:B56,D4:D55)</f>
        <v>200045</v>
      </c>
      <c r="E56" s="148" t="s">
        <v>183</v>
      </c>
      <c r="F56" s="149"/>
      <c r="G56" s="150">
        <f>SUM(G53:G55)</f>
        <v>22107</v>
      </c>
      <c r="H56" s="108"/>
      <c r="I56" s="112"/>
      <c r="J56" s="112"/>
      <c r="K56" s="112"/>
      <c r="L56" s="108"/>
    </row>
    <row r="57" spans="1:12">
      <c r="H57" s="108"/>
      <c r="I57" s="112"/>
      <c r="J57" s="112"/>
      <c r="K57" s="112"/>
      <c r="L57" s="108"/>
    </row>
    <row r="58" spans="1:12">
      <c r="H58" s="108"/>
      <c r="I58" s="112"/>
      <c r="J58" s="112"/>
      <c r="K58" s="112"/>
      <c r="L58" s="108"/>
    </row>
    <row r="59" spans="1:12">
      <c r="H59" s="108"/>
      <c r="I59" s="112"/>
      <c r="J59" s="112"/>
      <c r="K59" s="112"/>
      <c r="L59" s="108"/>
    </row>
    <row r="60" spans="1:12">
      <c r="H60" s="108"/>
      <c r="I60" s="112"/>
      <c r="J60" s="112"/>
      <c r="K60" s="112"/>
      <c r="L60" s="108"/>
    </row>
    <row r="61" spans="1:12">
      <c r="H61" s="108"/>
      <c r="I61" s="112"/>
      <c r="J61" s="112"/>
      <c r="K61" s="112"/>
      <c r="L61" s="108"/>
    </row>
    <row r="62" spans="1:12">
      <c r="H62" s="108"/>
      <c r="I62" s="112"/>
      <c r="J62" s="112"/>
      <c r="K62" s="112"/>
      <c r="L62" s="108"/>
    </row>
    <row r="63" spans="1:12">
      <c r="H63" s="108"/>
      <c r="I63" s="112"/>
      <c r="J63" s="112"/>
      <c r="K63" s="112"/>
      <c r="L63" s="108"/>
    </row>
    <row r="64" spans="1:12">
      <c r="H64" s="108"/>
      <c r="I64" s="112"/>
      <c r="J64" s="112"/>
      <c r="K64" s="112"/>
      <c r="L64" s="108"/>
    </row>
    <row r="65" spans="8:12">
      <c r="H65" s="108"/>
      <c r="I65" s="112"/>
      <c r="J65" s="112"/>
      <c r="K65" s="112"/>
      <c r="L65" s="108"/>
    </row>
    <row r="66" spans="8:12">
      <c r="H66" s="108"/>
      <c r="I66" s="112"/>
      <c r="J66" s="112"/>
      <c r="K66" s="112"/>
      <c r="L66" s="108"/>
    </row>
    <row r="67" spans="8:12">
      <c r="H67" s="108"/>
      <c r="I67" s="112"/>
      <c r="J67" s="112"/>
      <c r="K67" s="112"/>
      <c r="L67" s="108"/>
    </row>
    <row r="68" spans="8:12">
      <c r="H68" s="108"/>
      <c r="I68" s="112"/>
      <c r="J68" s="112"/>
      <c r="K68" s="112"/>
      <c r="L68" s="108"/>
    </row>
    <row r="69" spans="8:12">
      <c r="H69" s="108"/>
      <c r="I69" s="112"/>
      <c r="J69" s="112"/>
      <c r="K69" s="112"/>
      <c r="L69" s="108"/>
    </row>
    <row r="70" spans="8:12">
      <c r="H70" s="108"/>
      <c r="I70" s="112"/>
      <c r="J70" s="112"/>
      <c r="K70" s="112"/>
      <c r="L70" s="108"/>
    </row>
    <row r="71" spans="8:12">
      <c r="H71" s="108"/>
      <c r="I71" s="112"/>
      <c r="J71" s="112"/>
      <c r="K71" s="112"/>
      <c r="L71" s="108"/>
    </row>
    <row r="72" spans="8:12">
      <c r="H72" s="108"/>
      <c r="I72" s="112"/>
      <c r="J72" s="112"/>
      <c r="K72" s="112"/>
      <c r="L72" s="108"/>
    </row>
    <row r="73" spans="8:12">
      <c r="H73" s="108"/>
      <c r="I73" s="112"/>
      <c r="J73" s="112"/>
      <c r="K73" s="112"/>
      <c r="L73" s="108"/>
    </row>
    <row r="74" spans="8:12">
      <c r="H74" s="108"/>
      <c r="I74" s="112"/>
      <c r="J74" s="112"/>
      <c r="K74" s="112"/>
      <c r="L74" s="108"/>
    </row>
    <row r="75" spans="8:12">
      <c r="H75" s="108"/>
      <c r="I75" s="108"/>
      <c r="J75" s="108"/>
      <c r="K75" s="108"/>
      <c r="L75" s="108"/>
    </row>
    <row r="76" spans="8:12">
      <c r="H76" s="108"/>
      <c r="I76" s="108"/>
      <c r="J76" s="108"/>
      <c r="K76" s="108"/>
      <c r="L76" s="108"/>
    </row>
    <row r="77" spans="8:12">
      <c r="H77" s="108"/>
      <c r="I77" s="108"/>
      <c r="J77" s="108"/>
      <c r="K77" s="108"/>
      <c r="L77" s="108"/>
    </row>
  </sheetData>
  <mergeCells count="1">
    <mergeCell ref="A1:G1"/>
  </mergeCells>
  <phoneticPr fontId="0" type="noConversion"/>
  <printOptions gridLines="1"/>
  <pageMargins left="0.45" right="0.45" top="0.5" bottom="0.5" header="0.3" footer="0.3"/>
  <pageSetup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8"/>
  <sheetViews>
    <sheetView workbookViewId="0">
      <selection activeCell="I30" sqref="I30:K30"/>
    </sheetView>
  </sheetViews>
  <sheetFormatPr defaultRowHeight="12.75"/>
  <cols>
    <col min="1" max="1" width="24.140625" customWidth="1"/>
    <col min="2" max="2" width="7" bestFit="1" customWidth="1"/>
    <col min="3" max="3" width="28.85546875" customWidth="1"/>
    <col min="4" max="4" width="9.42578125" customWidth="1"/>
    <col min="5" max="5" width="19.28515625" customWidth="1"/>
    <col min="6" max="6" width="6.5703125" customWidth="1"/>
    <col min="7" max="7" width="7.5703125" bestFit="1" customWidth="1"/>
    <col min="8" max="8" width="5.7109375" customWidth="1"/>
    <col min="9" max="9" width="18.7109375" customWidth="1"/>
    <col min="10" max="10" width="11.140625" customWidth="1"/>
  </cols>
  <sheetData>
    <row r="1" spans="1:10" ht="21" thickBot="1">
      <c r="A1" s="184" t="s">
        <v>204</v>
      </c>
      <c r="B1" s="184"/>
      <c r="C1" s="184"/>
      <c r="D1" s="184"/>
      <c r="E1" s="184"/>
      <c r="F1" s="184"/>
      <c r="G1" s="184"/>
    </row>
    <row r="2" spans="1:10" ht="21" thickBot="1">
      <c r="A2" s="105" t="s">
        <v>23</v>
      </c>
      <c r="B2" s="105"/>
      <c r="C2" s="111">
        <f>D56+G18+G51</f>
        <v>294259</v>
      </c>
    </row>
    <row r="3" spans="1:10">
      <c r="A3" s="127" t="s">
        <v>24</v>
      </c>
      <c r="B3" s="128" t="s">
        <v>25</v>
      </c>
      <c r="C3" s="129" t="s">
        <v>24</v>
      </c>
      <c r="D3" s="128" t="s">
        <v>25</v>
      </c>
      <c r="E3" s="130" t="s">
        <v>26</v>
      </c>
      <c r="F3" s="131"/>
      <c r="G3" s="132" t="s">
        <v>25</v>
      </c>
    </row>
    <row r="4" spans="1:10">
      <c r="A4" s="109" t="s">
        <v>205</v>
      </c>
      <c r="B4">
        <v>19208</v>
      </c>
      <c r="C4" s="109" t="s">
        <v>158</v>
      </c>
      <c r="D4">
        <v>815</v>
      </c>
      <c r="E4" s="133" t="s">
        <v>68</v>
      </c>
      <c r="F4" s="109"/>
      <c r="G4">
        <v>21090</v>
      </c>
    </row>
    <row r="5" spans="1:10">
      <c r="A5" s="109" t="s">
        <v>103</v>
      </c>
      <c r="B5">
        <v>18842</v>
      </c>
      <c r="C5" s="109" t="s">
        <v>206</v>
      </c>
      <c r="D5">
        <v>722</v>
      </c>
      <c r="E5" s="133" t="s">
        <v>160</v>
      </c>
      <c r="F5" s="109"/>
      <c r="G5">
        <v>20562</v>
      </c>
      <c r="I5" s="133"/>
      <c r="J5" s="109"/>
    </row>
    <row r="6" spans="1:10">
      <c r="A6" s="109" t="s">
        <v>106</v>
      </c>
      <c r="B6" s="108">
        <v>15104</v>
      </c>
      <c r="C6" s="109" t="s">
        <v>133</v>
      </c>
      <c r="D6">
        <v>711</v>
      </c>
      <c r="E6" s="133" t="s">
        <v>175</v>
      </c>
      <c r="F6" s="109"/>
      <c r="G6">
        <v>1845</v>
      </c>
    </row>
    <row r="7" spans="1:10">
      <c r="A7" s="109" t="s">
        <v>150</v>
      </c>
      <c r="B7">
        <v>7635</v>
      </c>
      <c r="C7" s="109" t="s">
        <v>240</v>
      </c>
      <c r="D7" s="108">
        <v>708</v>
      </c>
      <c r="E7" s="133" t="s">
        <v>66</v>
      </c>
      <c r="F7" s="109"/>
      <c r="G7">
        <v>1147</v>
      </c>
    </row>
    <row r="8" spans="1:10">
      <c r="A8" s="109" t="s">
        <v>207</v>
      </c>
      <c r="B8">
        <v>7334</v>
      </c>
      <c r="C8" s="109" t="s">
        <v>118</v>
      </c>
      <c r="D8">
        <v>667</v>
      </c>
      <c r="E8" s="133" t="s">
        <v>176</v>
      </c>
      <c r="F8" s="109"/>
      <c r="G8">
        <v>770</v>
      </c>
    </row>
    <row r="9" spans="1:10">
      <c r="A9" s="109" t="s">
        <v>109</v>
      </c>
      <c r="B9">
        <v>6742</v>
      </c>
      <c r="C9" s="109" t="s">
        <v>208</v>
      </c>
      <c r="D9">
        <v>614</v>
      </c>
      <c r="E9" s="133" t="s">
        <v>67</v>
      </c>
      <c r="F9" s="109"/>
      <c r="G9">
        <v>677</v>
      </c>
    </row>
    <row r="10" spans="1:10">
      <c r="A10" s="109" t="s">
        <v>209</v>
      </c>
      <c r="B10">
        <v>4933</v>
      </c>
      <c r="C10" s="109" t="s">
        <v>114</v>
      </c>
      <c r="D10">
        <v>610</v>
      </c>
      <c r="E10" s="133" t="s">
        <v>95</v>
      </c>
      <c r="F10" s="109"/>
      <c r="G10">
        <v>572</v>
      </c>
      <c r="J10" s="106"/>
    </row>
    <row r="11" spans="1:10">
      <c r="A11" s="109" t="s">
        <v>130</v>
      </c>
      <c r="B11">
        <v>4879</v>
      </c>
      <c r="C11" s="109" t="s">
        <v>210</v>
      </c>
      <c r="D11">
        <v>593</v>
      </c>
      <c r="E11" s="133" t="s">
        <v>96</v>
      </c>
      <c r="F11" s="109"/>
      <c r="G11">
        <v>240</v>
      </c>
      <c r="I11" s="172"/>
      <c r="J11" s="108"/>
    </row>
    <row r="12" spans="1:10">
      <c r="A12" s="109" t="s">
        <v>211</v>
      </c>
      <c r="B12">
        <v>4676</v>
      </c>
      <c r="C12" s="109" t="s">
        <v>153</v>
      </c>
      <c r="D12">
        <v>552</v>
      </c>
      <c r="E12" s="133" t="s">
        <v>178</v>
      </c>
      <c r="F12" s="109"/>
      <c r="G12">
        <v>131</v>
      </c>
    </row>
    <row r="13" spans="1:10">
      <c r="A13" s="109" t="s">
        <v>213</v>
      </c>
      <c r="B13">
        <v>4512</v>
      </c>
      <c r="C13" s="109" t="s">
        <v>212</v>
      </c>
      <c r="D13">
        <v>457</v>
      </c>
      <c r="E13" s="133" t="s">
        <v>94</v>
      </c>
      <c r="F13" s="109"/>
      <c r="G13">
        <v>124</v>
      </c>
    </row>
    <row r="14" spans="1:10">
      <c r="A14" s="109" t="s">
        <v>214</v>
      </c>
      <c r="B14">
        <v>4461</v>
      </c>
      <c r="C14" s="109" t="s">
        <v>65</v>
      </c>
      <c r="D14">
        <v>434</v>
      </c>
      <c r="E14" s="133" t="s">
        <v>170</v>
      </c>
      <c r="F14" s="109"/>
      <c r="G14">
        <v>94</v>
      </c>
    </row>
    <row r="15" spans="1:10">
      <c r="A15" s="109" t="s">
        <v>215</v>
      </c>
      <c r="B15">
        <v>3912</v>
      </c>
      <c r="C15" s="109" t="s">
        <v>159</v>
      </c>
      <c r="D15">
        <v>387</v>
      </c>
      <c r="E15" s="133" t="s">
        <v>177</v>
      </c>
      <c r="F15" s="109"/>
      <c r="G15">
        <v>79</v>
      </c>
    </row>
    <row r="16" spans="1:10">
      <c r="A16" s="109" t="s">
        <v>216</v>
      </c>
      <c r="B16">
        <v>3691</v>
      </c>
      <c r="C16" s="109" t="s">
        <v>126</v>
      </c>
      <c r="D16">
        <v>372</v>
      </c>
      <c r="E16" s="133"/>
      <c r="F16" s="109"/>
    </row>
    <row r="17" spans="1:12">
      <c r="A17" s="109" t="s">
        <v>217</v>
      </c>
      <c r="B17">
        <v>3668</v>
      </c>
      <c r="C17" s="109" t="s">
        <v>70</v>
      </c>
      <c r="D17">
        <v>370</v>
      </c>
      <c r="E17" s="133"/>
      <c r="F17" s="109"/>
    </row>
    <row r="18" spans="1:12" ht="13.5" thickBot="1">
      <c r="A18" s="109" t="s">
        <v>105</v>
      </c>
      <c r="B18">
        <v>3582</v>
      </c>
      <c r="C18" s="109" t="s">
        <v>138</v>
      </c>
      <c r="D18">
        <v>348</v>
      </c>
      <c r="E18" s="134" t="s">
        <v>26</v>
      </c>
      <c r="F18" s="135"/>
      <c r="G18" s="136">
        <f>SUM(G4:G17)</f>
        <v>47331</v>
      </c>
    </row>
    <row r="19" spans="1:12">
      <c r="A19" s="109" t="s">
        <v>221</v>
      </c>
      <c r="B19" s="108">
        <v>3570</v>
      </c>
      <c r="C19" s="109" t="s">
        <v>218</v>
      </c>
      <c r="D19">
        <v>348</v>
      </c>
      <c r="E19" s="137" t="s">
        <v>27</v>
      </c>
      <c r="F19" s="138" t="s">
        <v>28</v>
      </c>
      <c r="G19" s="139" t="s">
        <v>25</v>
      </c>
      <c r="I19" s="172"/>
      <c r="J19" s="108"/>
    </row>
    <row r="20" spans="1:12">
      <c r="A20" s="109" t="s">
        <v>219</v>
      </c>
      <c r="B20">
        <v>3498</v>
      </c>
      <c r="C20" s="109" t="s">
        <v>220</v>
      </c>
      <c r="D20">
        <v>324</v>
      </c>
      <c r="E20" t="s">
        <v>223</v>
      </c>
      <c r="G20">
        <v>18614</v>
      </c>
      <c r="I20" s="108"/>
      <c r="J20" s="108"/>
      <c r="K20" s="107"/>
    </row>
    <row r="21" spans="1:12">
      <c r="A21" s="109" t="s">
        <v>128</v>
      </c>
      <c r="B21">
        <v>3425</v>
      </c>
      <c r="C21" s="109" t="s">
        <v>222</v>
      </c>
      <c r="D21">
        <v>324</v>
      </c>
      <c r="E21" t="s">
        <v>245</v>
      </c>
      <c r="F21" s="6" t="s">
        <v>93</v>
      </c>
      <c r="G21">
        <v>9321</v>
      </c>
      <c r="I21" s="108"/>
      <c r="J21" s="173"/>
      <c r="K21" s="6"/>
    </row>
    <row r="22" spans="1:12">
      <c r="A22" s="109" t="s">
        <v>119</v>
      </c>
      <c r="B22">
        <v>3037</v>
      </c>
      <c r="C22" s="109" t="s">
        <v>145</v>
      </c>
      <c r="D22">
        <v>321</v>
      </c>
      <c r="E22" t="s">
        <v>86</v>
      </c>
      <c r="F22" s="6" t="s">
        <v>35</v>
      </c>
      <c r="G22">
        <v>3149</v>
      </c>
      <c r="I22" s="108"/>
      <c r="J22" s="108"/>
      <c r="K22" s="6"/>
      <c r="L22" s="108"/>
    </row>
    <row r="23" spans="1:12">
      <c r="A23" s="109" t="s">
        <v>120</v>
      </c>
      <c r="B23">
        <v>2995</v>
      </c>
      <c r="C23" s="109" t="s">
        <v>157</v>
      </c>
      <c r="D23">
        <v>286</v>
      </c>
      <c r="E23" t="s">
        <v>91</v>
      </c>
      <c r="F23" s="6" t="s">
        <v>37</v>
      </c>
      <c r="G23">
        <v>2589</v>
      </c>
      <c r="I23" s="108"/>
      <c r="J23" s="108"/>
      <c r="K23" s="6"/>
    </row>
    <row r="24" spans="1:12">
      <c r="A24" s="109" t="s">
        <v>224</v>
      </c>
      <c r="B24">
        <v>2909</v>
      </c>
      <c r="C24" s="109" t="s">
        <v>124</v>
      </c>
      <c r="D24">
        <v>271</v>
      </c>
      <c r="E24" t="s">
        <v>84</v>
      </c>
      <c r="F24" s="6" t="s">
        <v>35</v>
      </c>
      <c r="G24">
        <v>1574</v>
      </c>
      <c r="I24" s="108"/>
      <c r="J24" s="108"/>
      <c r="K24" s="6"/>
    </row>
    <row r="25" spans="1:12">
      <c r="A25" s="109" t="s">
        <v>225</v>
      </c>
      <c r="B25">
        <v>2908</v>
      </c>
      <c r="C25" s="109" t="s">
        <v>132</v>
      </c>
      <c r="D25">
        <v>259</v>
      </c>
      <c r="E25" t="s">
        <v>75</v>
      </c>
      <c r="F25" s="6" t="s">
        <v>30</v>
      </c>
      <c r="G25" s="108">
        <v>1529</v>
      </c>
      <c r="I25" s="108"/>
      <c r="J25" s="108"/>
      <c r="K25" s="6"/>
    </row>
    <row r="26" spans="1:12">
      <c r="A26" s="109" t="s">
        <v>226</v>
      </c>
      <c r="B26">
        <v>2890</v>
      </c>
      <c r="C26" s="109" t="s">
        <v>117</v>
      </c>
      <c r="D26">
        <v>248</v>
      </c>
      <c r="E26" t="s">
        <v>71</v>
      </c>
      <c r="F26" s="6" t="s">
        <v>29</v>
      </c>
      <c r="G26">
        <v>1478</v>
      </c>
      <c r="I26" s="108"/>
      <c r="J26" s="108"/>
      <c r="K26" s="6"/>
    </row>
    <row r="27" spans="1:12">
      <c r="A27" s="109" t="s">
        <v>113</v>
      </c>
      <c r="B27">
        <v>2817</v>
      </c>
      <c r="C27" s="109" t="s">
        <v>69</v>
      </c>
      <c r="D27">
        <v>204</v>
      </c>
      <c r="E27" t="s">
        <v>82</v>
      </c>
      <c r="F27" s="6" t="s">
        <v>33</v>
      </c>
      <c r="G27">
        <v>1365</v>
      </c>
      <c r="I27" s="108"/>
      <c r="J27" s="108"/>
      <c r="K27" s="6"/>
    </row>
    <row r="28" spans="1:12">
      <c r="A28" s="109" t="s">
        <v>227</v>
      </c>
      <c r="B28">
        <v>2687</v>
      </c>
      <c r="C28" s="109" t="s">
        <v>156</v>
      </c>
      <c r="D28">
        <v>182</v>
      </c>
      <c r="E28" t="s">
        <v>88</v>
      </c>
      <c r="F28" s="6" t="s">
        <v>35</v>
      </c>
      <c r="G28">
        <v>1212</v>
      </c>
      <c r="I28" s="108"/>
      <c r="J28" s="108"/>
      <c r="K28" s="6"/>
    </row>
    <row r="29" spans="1:12">
      <c r="A29" s="109" t="s">
        <v>161</v>
      </c>
      <c r="B29">
        <v>2642</v>
      </c>
      <c r="C29" s="109" t="s">
        <v>228</v>
      </c>
      <c r="D29">
        <v>171</v>
      </c>
      <c r="E29" t="s">
        <v>72</v>
      </c>
      <c r="F29" s="6" t="s">
        <v>30</v>
      </c>
      <c r="G29">
        <v>1125</v>
      </c>
      <c r="I29" s="108"/>
      <c r="J29" s="108"/>
      <c r="K29" s="6"/>
    </row>
    <row r="30" spans="1:12">
      <c r="A30" s="109" t="s">
        <v>230</v>
      </c>
      <c r="B30">
        <v>2579</v>
      </c>
      <c r="C30" s="109" t="s">
        <v>229</v>
      </c>
      <c r="D30">
        <v>138</v>
      </c>
      <c r="E30" t="s">
        <v>189</v>
      </c>
      <c r="F30" s="6" t="s">
        <v>38</v>
      </c>
      <c r="G30">
        <v>1011</v>
      </c>
      <c r="J30" s="6"/>
      <c r="K30" s="108"/>
    </row>
    <row r="31" spans="1:12">
      <c r="A31" s="109" t="s">
        <v>123</v>
      </c>
      <c r="B31">
        <v>2487</v>
      </c>
      <c r="C31" s="109" t="s">
        <v>87</v>
      </c>
      <c r="D31">
        <v>132</v>
      </c>
      <c r="E31" t="s">
        <v>81</v>
      </c>
      <c r="F31" s="6" t="s">
        <v>32</v>
      </c>
      <c r="G31">
        <v>989</v>
      </c>
      <c r="I31" s="108"/>
      <c r="J31" s="108"/>
      <c r="K31" s="6"/>
    </row>
    <row r="32" spans="1:12">
      <c r="A32" s="109" t="s">
        <v>116</v>
      </c>
      <c r="B32">
        <v>2397</v>
      </c>
      <c r="C32" s="109" t="s">
        <v>127</v>
      </c>
      <c r="D32">
        <v>125</v>
      </c>
      <c r="E32" t="s">
        <v>179</v>
      </c>
      <c r="F32" s="6" t="s">
        <v>31</v>
      </c>
      <c r="G32">
        <v>820</v>
      </c>
      <c r="I32" s="108"/>
      <c r="J32" s="108"/>
      <c r="K32" s="6"/>
    </row>
    <row r="33" spans="1:11">
      <c r="A33" s="109" t="s">
        <v>107</v>
      </c>
      <c r="B33">
        <v>2217</v>
      </c>
      <c r="C33" s="109" t="s">
        <v>149</v>
      </c>
      <c r="D33">
        <v>113</v>
      </c>
      <c r="E33" t="s">
        <v>122</v>
      </c>
      <c r="F33" s="6" t="s">
        <v>31</v>
      </c>
      <c r="G33">
        <v>504</v>
      </c>
      <c r="I33" s="108"/>
      <c r="J33" s="108"/>
      <c r="K33" s="6"/>
    </row>
    <row r="34" spans="1:11">
      <c r="A34" s="109" t="s">
        <v>108</v>
      </c>
      <c r="B34">
        <v>2215</v>
      </c>
      <c r="C34" s="109" t="s">
        <v>137</v>
      </c>
      <c r="D34">
        <v>107</v>
      </c>
      <c r="E34" t="s">
        <v>76</v>
      </c>
      <c r="F34" s="6" t="s">
        <v>30</v>
      </c>
      <c r="G34">
        <v>462</v>
      </c>
      <c r="I34" s="108"/>
      <c r="J34" s="108"/>
      <c r="K34" s="6"/>
    </row>
    <row r="35" spans="1:11">
      <c r="A35" s="109" t="s">
        <v>136</v>
      </c>
      <c r="B35">
        <v>2203</v>
      </c>
      <c r="C35" s="109" t="s">
        <v>231</v>
      </c>
      <c r="D35">
        <v>105</v>
      </c>
      <c r="E35" t="s">
        <v>77</v>
      </c>
      <c r="F35" s="6" t="s">
        <v>30</v>
      </c>
      <c r="G35">
        <v>426</v>
      </c>
      <c r="I35" s="108"/>
      <c r="J35" s="108"/>
      <c r="K35" s="6"/>
    </row>
    <row r="36" spans="1:11">
      <c r="A36" s="109" t="s">
        <v>232</v>
      </c>
      <c r="B36">
        <v>2180</v>
      </c>
      <c r="C36" s="109" t="s">
        <v>110</v>
      </c>
      <c r="D36">
        <v>93</v>
      </c>
      <c r="E36" t="s">
        <v>79</v>
      </c>
      <c r="F36" s="6" t="s">
        <v>30</v>
      </c>
      <c r="G36">
        <v>212</v>
      </c>
      <c r="I36" s="108"/>
      <c r="J36" s="108"/>
      <c r="K36" s="6"/>
    </row>
    <row r="37" spans="1:11">
      <c r="A37" s="109" t="s">
        <v>152</v>
      </c>
      <c r="B37">
        <v>1837</v>
      </c>
      <c r="C37" s="109" t="s">
        <v>85</v>
      </c>
      <c r="D37">
        <v>82</v>
      </c>
      <c r="E37" t="s">
        <v>92</v>
      </c>
      <c r="F37" s="6" t="s">
        <v>37</v>
      </c>
      <c r="G37">
        <v>133</v>
      </c>
      <c r="I37" s="108"/>
      <c r="J37" s="108"/>
      <c r="K37" s="6"/>
    </row>
    <row r="38" spans="1:11">
      <c r="A38" s="109" t="s">
        <v>233</v>
      </c>
      <c r="B38">
        <v>1801</v>
      </c>
      <c r="C38" s="109" t="s">
        <v>121</v>
      </c>
      <c r="D38">
        <v>72</v>
      </c>
      <c r="E38" t="s">
        <v>73</v>
      </c>
      <c r="F38" s="6" t="s">
        <v>30</v>
      </c>
      <c r="G38">
        <v>111</v>
      </c>
      <c r="I38" s="108"/>
      <c r="J38" s="108"/>
      <c r="K38" s="6"/>
    </row>
    <row r="39" spans="1:11">
      <c r="A39" s="109" t="s">
        <v>142</v>
      </c>
      <c r="B39">
        <v>1691</v>
      </c>
      <c r="C39" s="109" t="s">
        <v>234</v>
      </c>
      <c r="D39">
        <v>67</v>
      </c>
      <c r="E39" t="s">
        <v>80</v>
      </c>
      <c r="F39" s="6" t="s">
        <v>32</v>
      </c>
      <c r="G39">
        <v>70</v>
      </c>
      <c r="I39" s="108"/>
      <c r="J39" s="108"/>
      <c r="K39" s="6"/>
    </row>
    <row r="40" spans="1:11">
      <c r="A40" s="109" t="s">
        <v>236</v>
      </c>
      <c r="B40">
        <v>1600</v>
      </c>
      <c r="C40" s="109" t="s">
        <v>247</v>
      </c>
      <c r="D40">
        <v>66</v>
      </c>
      <c r="E40" t="s">
        <v>246</v>
      </c>
      <c r="F40" s="6" t="s">
        <v>35</v>
      </c>
      <c r="G40">
        <v>60</v>
      </c>
      <c r="I40" s="108"/>
      <c r="J40" s="108"/>
      <c r="K40" s="6"/>
    </row>
    <row r="41" spans="1:11">
      <c r="A41" s="109" t="s">
        <v>155</v>
      </c>
      <c r="B41">
        <v>1486</v>
      </c>
      <c r="C41" s="109" t="s">
        <v>129</v>
      </c>
      <c r="D41">
        <v>63</v>
      </c>
      <c r="E41" t="s">
        <v>83</v>
      </c>
      <c r="F41" s="6" t="s">
        <v>34</v>
      </c>
      <c r="G41">
        <v>51</v>
      </c>
      <c r="I41" s="108"/>
      <c r="J41" s="108"/>
      <c r="K41" s="6"/>
    </row>
    <row r="42" spans="1:11">
      <c r="A42" s="109" t="s">
        <v>238</v>
      </c>
      <c r="B42" s="108">
        <v>1370</v>
      </c>
      <c r="C42" s="109" t="s">
        <v>139</v>
      </c>
      <c r="D42">
        <v>51</v>
      </c>
      <c r="E42" t="s">
        <v>61</v>
      </c>
      <c r="F42" s="6" t="s">
        <v>30</v>
      </c>
      <c r="G42">
        <v>45</v>
      </c>
      <c r="I42" s="108"/>
      <c r="J42" s="108"/>
      <c r="K42" s="6"/>
    </row>
    <row r="43" spans="1:11">
      <c r="A43" s="109" t="s">
        <v>89</v>
      </c>
      <c r="B43">
        <v>1342</v>
      </c>
      <c r="C43" s="109" t="s">
        <v>237</v>
      </c>
      <c r="D43">
        <v>39</v>
      </c>
      <c r="E43" t="s">
        <v>78</v>
      </c>
      <c r="F43" s="6" t="s">
        <v>30</v>
      </c>
      <c r="G43">
        <v>30</v>
      </c>
      <c r="I43" s="108"/>
      <c r="J43" s="108"/>
      <c r="K43" s="6"/>
    </row>
    <row r="44" spans="1:11">
      <c r="A44" s="109" t="s">
        <v>239</v>
      </c>
      <c r="B44">
        <v>1322</v>
      </c>
      <c r="C44" s="109" t="s">
        <v>146</v>
      </c>
      <c r="D44">
        <v>33</v>
      </c>
      <c r="E44" t="s">
        <v>90</v>
      </c>
      <c r="F44" s="6" t="s">
        <v>36</v>
      </c>
      <c r="G44">
        <v>0</v>
      </c>
      <c r="I44" s="172"/>
      <c r="J44" s="108"/>
      <c r="K44" s="6"/>
    </row>
    <row r="45" spans="1:11">
      <c r="A45" s="109" t="s">
        <v>135</v>
      </c>
      <c r="B45">
        <v>1297</v>
      </c>
      <c r="C45" s="109" t="s">
        <v>143</v>
      </c>
      <c r="D45">
        <v>32</v>
      </c>
      <c r="I45" s="108"/>
      <c r="J45" s="108"/>
      <c r="K45" s="6"/>
    </row>
    <row r="46" spans="1:11">
      <c r="A46" s="109" t="s">
        <v>104</v>
      </c>
      <c r="B46">
        <v>1139</v>
      </c>
      <c r="C46" s="109" t="s">
        <v>131</v>
      </c>
      <c r="D46">
        <v>23</v>
      </c>
      <c r="I46" s="172"/>
      <c r="J46" s="108"/>
      <c r="K46" s="6"/>
    </row>
    <row r="47" spans="1:11">
      <c r="A47" s="109" t="s">
        <v>140</v>
      </c>
      <c r="B47">
        <v>1083</v>
      </c>
      <c r="C47" s="109" t="s">
        <v>144</v>
      </c>
      <c r="D47">
        <v>14</v>
      </c>
      <c r="I47" s="108"/>
      <c r="J47" s="173"/>
      <c r="K47" s="107"/>
    </row>
    <row r="48" spans="1:11">
      <c r="A48" s="109" t="s">
        <v>148</v>
      </c>
      <c r="B48">
        <v>1005</v>
      </c>
      <c r="C48" s="109" t="s">
        <v>151</v>
      </c>
      <c r="D48">
        <v>0</v>
      </c>
      <c r="I48" s="108"/>
      <c r="J48" s="108"/>
      <c r="K48" s="6"/>
    </row>
    <row r="49" spans="1:11">
      <c r="A49" s="109" t="s">
        <v>134</v>
      </c>
      <c r="B49">
        <v>984</v>
      </c>
      <c r="C49" s="109" t="s">
        <v>241</v>
      </c>
      <c r="D49">
        <v>0</v>
      </c>
      <c r="I49" s="108"/>
      <c r="J49" s="108"/>
      <c r="K49" s="6"/>
    </row>
    <row r="50" spans="1:11">
      <c r="A50" s="109" t="s">
        <v>162</v>
      </c>
      <c r="B50">
        <v>981</v>
      </c>
      <c r="C50" s="109" t="s">
        <v>154</v>
      </c>
      <c r="D50">
        <v>0</v>
      </c>
      <c r="E50" s="151" t="s">
        <v>242</v>
      </c>
      <c r="F50" s="151"/>
      <c r="G50">
        <v>3</v>
      </c>
      <c r="I50" s="108"/>
      <c r="J50" s="108"/>
      <c r="K50" s="6"/>
    </row>
    <row r="51" spans="1:11" ht="13.5" thickBot="1">
      <c r="A51" s="109" t="s">
        <v>147</v>
      </c>
      <c r="B51">
        <v>968</v>
      </c>
      <c r="C51" s="109" t="s">
        <v>248</v>
      </c>
      <c r="D51">
        <v>0</v>
      </c>
      <c r="E51" s="185" t="s">
        <v>181</v>
      </c>
      <c r="F51" s="186"/>
      <c r="G51" s="142">
        <f>SUM(G20:G50)</f>
        <v>46883</v>
      </c>
      <c r="I51" s="108"/>
      <c r="J51" s="108"/>
    </row>
    <row r="52" spans="1:11">
      <c r="A52" s="109" t="s">
        <v>111</v>
      </c>
      <c r="B52">
        <v>952</v>
      </c>
      <c r="C52" s="109" t="s">
        <v>141</v>
      </c>
      <c r="D52">
        <v>0</v>
      </c>
      <c r="E52" s="189" t="s">
        <v>39</v>
      </c>
      <c r="F52" s="190"/>
      <c r="G52" s="145" t="s">
        <v>182</v>
      </c>
      <c r="I52" s="108"/>
      <c r="J52" s="108"/>
    </row>
    <row r="53" spans="1:11">
      <c r="A53" s="109" t="s">
        <v>125</v>
      </c>
      <c r="B53">
        <v>948</v>
      </c>
      <c r="C53" s="109" t="s">
        <v>180</v>
      </c>
      <c r="D53">
        <v>0</v>
      </c>
      <c r="E53" t="s">
        <v>41</v>
      </c>
      <c r="G53">
        <v>17760</v>
      </c>
      <c r="I53" s="108"/>
      <c r="J53" s="108"/>
    </row>
    <row r="54" spans="1:11">
      <c r="A54" s="109" t="s">
        <v>112</v>
      </c>
      <c r="B54">
        <v>932</v>
      </c>
      <c r="C54" s="109"/>
      <c r="E54" t="s">
        <v>40</v>
      </c>
      <c r="G54">
        <v>2830</v>
      </c>
      <c r="I54" s="108"/>
      <c r="J54" s="108"/>
    </row>
    <row r="55" spans="1:11">
      <c r="A55" s="109" t="s">
        <v>115</v>
      </c>
      <c r="B55">
        <v>929</v>
      </c>
      <c r="C55" s="109"/>
      <c r="E55" t="s">
        <v>42</v>
      </c>
      <c r="G55">
        <v>1517</v>
      </c>
      <c r="I55" s="108"/>
      <c r="J55" s="108"/>
    </row>
    <row r="56" spans="1:11" ht="13.5" thickBot="1">
      <c r="A56" s="109" t="s">
        <v>243</v>
      </c>
      <c r="B56">
        <v>890</v>
      </c>
      <c r="C56" s="146" t="s">
        <v>244</v>
      </c>
      <c r="D56" s="147">
        <f>SUM(B4:B56,D4:D55)</f>
        <v>200045</v>
      </c>
      <c r="E56" s="187" t="s">
        <v>183</v>
      </c>
      <c r="F56" s="188"/>
      <c r="G56" s="150">
        <f>SUM(G53:G55)</f>
        <v>22107</v>
      </c>
      <c r="I56" s="108"/>
      <c r="J56" s="108"/>
    </row>
    <row r="57" spans="1:11">
      <c r="I57" s="108"/>
      <c r="J57" s="108"/>
    </row>
    <row r="59" spans="1:11">
      <c r="B59" s="108"/>
    </row>
    <row r="62" spans="1:11">
      <c r="D62" s="108"/>
    </row>
    <row r="85" spans="1:1">
      <c r="A85" s="106"/>
    </row>
    <row r="132" spans="1:1">
      <c r="A132" s="106"/>
    </row>
    <row r="136" spans="1:1">
      <c r="A136" s="106"/>
    </row>
    <row r="151" spans="1:1">
      <c r="A151" s="106"/>
    </row>
    <row r="162" spans="1:1">
      <c r="A162" s="106"/>
    </row>
    <row r="188" spans="1:1">
      <c r="A188" s="106"/>
    </row>
  </sheetData>
  <mergeCells count="4">
    <mergeCell ref="E51:F51"/>
    <mergeCell ref="E56:F56"/>
    <mergeCell ref="A1:G1"/>
    <mergeCell ref="E52:F52"/>
  </mergeCells>
  <phoneticPr fontId="0" type="noConversion"/>
  <printOptions gridLines="1"/>
  <pageMargins left="0.45" right="0.45" top="0.5" bottom="0.5" header="0.3" footer="0.3"/>
  <pageSetup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workbookViewId="0">
      <selection activeCell="C8" sqref="C8"/>
    </sheetView>
  </sheetViews>
  <sheetFormatPr defaultRowHeight="12.75"/>
  <cols>
    <col min="1" max="1" width="5.42578125" customWidth="1"/>
    <col min="2" max="2" width="24.28515625" customWidth="1"/>
    <col min="3" max="4" width="16.5703125" customWidth="1"/>
    <col min="5" max="5" width="16" customWidth="1"/>
    <col min="6" max="6" width="11.7109375" bestFit="1" customWidth="1"/>
  </cols>
  <sheetData>
    <row r="1" spans="1:6" ht="27">
      <c r="B1" s="118"/>
      <c r="C1" s="119" t="s">
        <v>202</v>
      </c>
      <c r="D1" s="118"/>
      <c r="E1" s="118"/>
      <c r="F1" s="118"/>
    </row>
    <row r="2" spans="1:6" ht="58.15" customHeight="1">
      <c r="B2" s="114" t="s">
        <v>13</v>
      </c>
      <c r="C2" s="115" t="s">
        <v>22</v>
      </c>
      <c r="D2" s="114" t="s">
        <v>21</v>
      </c>
      <c r="E2" s="114" t="s">
        <v>19</v>
      </c>
      <c r="F2" s="114" t="s">
        <v>18</v>
      </c>
    </row>
    <row r="3" spans="1:6" ht="19.5">
      <c r="B3" s="116" t="s">
        <v>100</v>
      </c>
      <c r="C3" s="117">
        <f>SUM(D3:F3)</f>
        <v>294259</v>
      </c>
      <c r="D3" s="117">
        <f>SUM(D4:D53)</f>
        <v>200045</v>
      </c>
      <c r="E3" s="117">
        <f>SUM(E4:E53)</f>
        <v>47331</v>
      </c>
      <c r="F3" s="117">
        <f>SUM(F4:F53)</f>
        <v>46883</v>
      </c>
    </row>
    <row r="4" spans="1:6" ht="20.25">
      <c r="A4" s="69">
        <v>1</v>
      </c>
      <c r="B4" s="110" t="s">
        <v>64</v>
      </c>
      <c r="C4" s="110">
        <v>33146</v>
      </c>
      <c r="D4" s="110">
        <v>11777</v>
      </c>
      <c r="E4" s="110">
        <v>7731</v>
      </c>
      <c r="F4" s="110">
        <v>13638</v>
      </c>
    </row>
    <row r="5" spans="1:6" ht="20.25">
      <c r="A5" s="69">
        <v>2</v>
      </c>
      <c r="B5" s="110" t="s">
        <v>57</v>
      </c>
      <c r="C5" s="110">
        <v>21905</v>
      </c>
      <c r="D5" s="110">
        <v>16287</v>
      </c>
      <c r="E5" s="110">
        <v>2073</v>
      </c>
      <c r="F5" s="110">
        <v>3545</v>
      </c>
    </row>
    <row r="6" spans="1:6" ht="20.25">
      <c r="A6" s="69">
        <v>3</v>
      </c>
      <c r="B6" s="110" t="s">
        <v>48</v>
      </c>
      <c r="C6" s="110">
        <v>17734</v>
      </c>
      <c r="D6" s="110">
        <v>12733</v>
      </c>
      <c r="E6" s="110">
        <v>688</v>
      </c>
      <c r="F6" s="110">
        <v>4313</v>
      </c>
    </row>
    <row r="7" spans="1:6" ht="20.25">
      <c r="A7" s="69">
        <v>4</v>
      </c>
      <c r="B7" s="110" t="s">
        <v>58</v>
      </c>
      <c r="C7" s="110">
        <v>16560</v>
      </c>
      <c r="D7" s="110">
        <v>12600</v>
      </c>
      <c r="E7" s="110">
        <v>2642</v>
      </c>
      <c r="F7" s="110">
        <v>1318</v>
      </c>
    </row>
    <row r="8" spans="1:6" ht="20.25">
      <c r="A8" s="69">
        <v>5</v>
      </c>
      <c r="B8" s="110" t="s">
        <v>54</v>
      </c>
      <c r="C8" s="110">
        <v>14216</v>
      </c>
      <c r="D8" s="110">
        <v>8322</v>
      </c>
      <c r="E8" s="110">
        <v>4002</v>
      </c>
      <c r="F8" s="110">
        <v>1892</v>
      </c>
    </row>
    <row r="9" spans="1:6" ht="20.25">
      <c r="A9" s="69">
        <v>6</v>
      </c>
      <c r="B9" s="110" t="s">
        <v>294</v>
      </c>
      <c r="C9" s="110">
        <v>14104</v>
      </c>
      <c r="D9" s="110">
        <v>11307</v>
      </c>
      <c r="E9" s="110">
        <v>1012</v>
      </c>
      <c r="F9" s="110">
        <v>1785</v>
      </c>
    </row>
    <row r="10" spans="1:6" ht="20.25">
      <c r="A10" s="69">
        <v>7</v>
      </c>
      <c r="B10" s="110" t="s">
        <v>102</v>
      </c>
      <c r="C10" s="110">
        <v>13631</v>
      </c>
      <c r="D10" s="110">
        <v>12867</v>
      </c>
      <c r="E10" s="110">
        <v>471</v>
      </c>
      <c r="F10" s="110">
        <v>293</v>
      </c>
    </row>
    <row r="11" spans="1:6" ht="20.25">
      <c r="A11" s="69">
        <v>8</v>
      </c>
      <c r="B11" s="110" t="s">
        <v>101</v>
      </c>
      <c r="C11" s="110">
        <v>13268</v>
      </c>
      <c r="D11" s="110">
        <v>10700</v>
      </c>
      <c r="E11" s="110">
        <v>1964</v>
      </c>
      <c r="F11" s="110">
        <v>604</v>
      </c>
    </row>
    <row r="12" spans="1:6" ht="20.25">
      <c r="A12" s="69">
        <v>9</v>
      </c>
      <c r="B12" s="110" t="s">
        <v>44</v>
      </c>
      <c r="C12" s="110">
        <v>11493</v>
      </c>
      <c r="D12" s="110">
        <v>6717</v>
      </c>
      <c r="E12" s="110">
        <v>4237</v>
      </c>
      <c r="F12" s="110">
        <v>539</v>
      </c>
    </row>
    <row r="13" spans="1:6" ht="20.25">
      <c r="A13" s="69">
        <v>10</v>
      </c>
      <c r="B13" s="110" t="s">
        <v>55</v>
      </c>
      <c r="C13" s="110">
        <v>9229</v>
      </c>
      <c r="D13" s="110">
        <v>7991</v>
      </c>
      <c r="E13" s="110">
        <v>82</v>
      </c>
      <c r="F13" s="110">
        <v>1156</v>
      </c>
    </row>
    <row r="14" spans="1:6" ht="20.25">
      <c r="A14" s="69">
        <v>11</v>
      </c>
      <c r="B14" s="110" t="s">
        <v>166</v>
      </c>
      <c r="C14" s="110">
        <v>9163</v>
      </c>
      <c r="D14" s="110">
        <v>6032</v>
      </c>
      <c r="E14" s="110">
        <v>394</v>
      </c>
      <c r="F14" s="110">
        <v>2737</v>
      </c>
    </row>
    <row r="15" spans="1:6" ht="20.25">
      <c r="A15" s="69">
        <v>12</v>
      </c>
      <c r="B15" s="110" t="s">
        <v>167</v>
      </c>
      <c r="C15" s="110">
        <v>8990</v>
      </c>
      <c r="D15" s="110">
        <v>5411</v>
      </c>
      <c r="E15" s="110">
        <v>3157</v>
      </c>
      <c r="F15" s="110">
        <v>422</v>
      </c>
    </row>
    <row r="16" spans="1:6" ht="20.25">
      <c r="A16" s="69">
        <v>13</v>
      </c>
      <c r="B16" s="110" t="s">
        <v>165</v>
      </c>
      <c r="C16" s="110">
        <v>8593</v>
      </c>
      <c r="D16" s="110">
        <v>4903</v>
      </c>
      <c r="E16" s="110">
        <v>1428</v>
      </c>
      <c r="F16" s="110">
        <v>2262</v>
      </c>
    </row>
    <row r="17" spans="1:6" ht="20.25">
      <c r="A17" s="69">
        <v>14</v>
      </c>
      <c r="B17" s="110" t="s">
        <v>63</v>
      </c>
      <c r="C17" s="110">
        <v>7582</v>
      </c>
      <c r="D17" s="110">
        <v>6055</v>
      </c>
      <c r="E17" s="110">
        <v>1143</v>
      </c>
      <c r="F17" s="110">
        <v>384</v>
      </c>
    </row>
    <row r="18" spans="1:6" ht="20.25">
      <c r="A18" s="69">
        <v>15</v>
      </c>
      <c r="B18" s="110" t="s">
        <v>43</v>
      </c>
      <c r="C18" s="110">
        <v>7557</v>
      </c>
      <c r="D18" s="110">
        <v>6314</v>
      </c>
      <c r="E18" s="110">
        <v>1077</v>
      </c>
      <c r="F18" s="110">
        <v>166</v>
      </c>
    </row>
    <row r="19" spans="1:6" ht="20.25">
      <c r="A19" s="69">
        <v>16</v>
      </c>
      <c r="B19" s="110" t="s">
        <v>51</v>
      </c>
      <c r="C19" s="110">
        <v>6337</v>
      </c>
      <c r="D19" s="110">
        <v>4117</v>
      </c>
      <c r="E19" s="110">
        <v>1090</v>
      </c>
      <c r="F19" s="110">
        <v>1130</v>
      </c>
    </row>
    <row r="20" spans="1:6" ht="20.25">
      <c r="A20" s="69">
        <v>17</v>
      </c>
      <c r="B20" s="110" t="s">
        <v>169</v>
      </c>
      <c r="C20" s="110">
        <v>5849</v>
      </c>
      <c r="D20" s="110">
        <v>4119</v>
      </c>
      <c r="E20" s="110">
        <v>1061</v>
      </c>
      <c r="F20" s="110">
        <v>669</v>
      </c>
    </row>
    <row r="21" spans="1:6" ht="20.25">
      <c r="A21" s="69">
        <v>18</v>
      </c>
      <c r="B21" s="110" t="s">
        <v>185</v>
      </c>
      <c r="C21" s="110">
        <v>5650</v>
      </c>
      <c r="D21" s="110">
        <v>4435</v>
      </c>
      <c r="E21" s="110">
        <v>914</v>
      </c>
      <c r="F21" s="110">
        <v>301</v>
      </c>
    </row>
    <row r="22" spans="1:6" ht="20.25">
      <c r="A22" s="69">
        <v>19</v>
      </c>
      <c r="B22" s="110" t="s">
        <v>59</v>
      </c>
      <c r="C22" s="110">
        <v>5628</v>
      </c>
      <c r="D22" s="110">
        <v>5060</v>
      </c>
      <c r="E22" s="110">
        <v>568</v>
      </c>
      <c r="F22" s="110">
        <v>0</v>
      </c>
    </row>
    <row r="23" spans="1:6" ht="20.25">
      <c r="A23" s="69">
        <v>20</v>
      </c>
      <c r="B23" s="110" t="s">
        <v>62</v>
      </c>
      <c r="C23" s="110">
        <v>5176</v>
      </c>
      <c r="D23" s="110">
        <v>3962</v>
      </c>
      <c r="E23" s="110">
        <v>811</v>
      </c>
      <c r="F23" s="110">
        <v>403</v>
      </c>
    </row>
    <row r="24" spans="1:6" ht="20.25">
      <c r="A24" s="69">
        <v>21</v>
      </c>
      <c r="B24" s="110" t="s">
        <v>47</v>
      </c>
      <c r="C24" s="110">
        <v>4257</v>
      </c>
      <c r="D24" s="110">
        <v>2633</v>
      </c>
      <c r="E24" s="110">
        <v>1145</v>
      </c>
      <c r="F24" s="110">
        <v>479</v>
      </c>
    </row>
    <row r="25" spans="1:6" ht="20.25">
      <c r="A25" s="69">
        <v>22</v>
      </c>
      <c r="B25" s="110" t="s">
        <v>61</v>
      </c>
      <c r="C25" s="110">
        <v>4200</v>
      </c>
      <c r="D25" s="110">
        <v>3536</v>
      </c>
      <c r="E25" s="110">
        <v>318</v>
      </c>
      <c r="F25" s="110">
        <v>346</v>
      </c>
    </row>
    <row r="26" spans="1:6" ht="20.25">
      <c r="A26" s="69">
        <v>23</v>
      </c>
      <c r="B26" s="110" t="s">
        <v>190</v>
      </c>
      <c r="C26" s="110">
        <v>3992</v>
      </c>
      <c r="D26" s="110">
        <v>2083</v>
      </c>
      <c r="E26" s="110">
        <v>1149</v>
      </c>
      <c r="F26" s="110">
        <v>760</v>
      </c>
    </row>
    <row r="27" spans="1:6" ht="20.25">
      <c r="A27" s="69">
        <v>24</v>
      </c>
      <c r="B27" s="110" t="s">
        <v>56</v>
      </c>
      <c r="C27" s="110">
        <v>3757</v>
      </c>
      <c r="D27" s="110">
        <v>2233</v>
      </c>
      <c r="E27" s="110">
        <v>978</v>
      </c>
      <c r="F27" s="110">
        <v>546</v>
      </c>
    </row>
    <row r="28" spans="1:6" ht="20.25">
      <c r="A28" s="69">
        <v>25</v>
      </c>
      <c r="B28" s="110" t="s">
        <v>186</v>
      </c>
      <c r="C28" s="110">
        <v>3643</v>
      </c>
      <c r="D28" s="110">
        <v>2397</v>
      </c>
      <c r="E28" s="110">
        <v>1246</v>
      </c>
      <c r="F28" s="110">
        <v>0</v>
      </c>
    </row>
    <row r="29" spans="1:6" ht="20.25">
      <c r="A29" s="69">
        <v>26</v>
      </c>
      <c r="B29" s="110" t="s">
        <v>52</v>
      </c>
      <c r="C29" s="110">
        <v>3149</v>
      </c>
      <c r="D29" s="110">
        <v>2723</v>
      </c>
      <c r="E29" s="110">
        <v>202</v>
      </c>
      <c r="F29" s="110">
        <v>224</v>
      </c>
    </row>
    <row r="30" spans="1:6" ht="20.25">
      <c r="A30" s="69">
        <v>27</v>
      </c>
      <c r="B30" s="110" t="s">
        <v>173</v>
      </c>
      <c r="C30" s="110">
        <v>3082</v>
      </c>
      <c r="D30" s="110">
        <v>1566</v>
      </c>
      <c r="E30" s="110">
        <v>46</v>
      </c>
      <c r="F30" s="110">
        <v>1470</v>
      </c>
    </row>
    <row r="31" spans="1:6" ht="20.25">
      <c r="A31" s="69">
        <v>28</v>
      </c>
      <c r="B31" s="110" t="s">
        <v>191</v>
      </c>
      <c r="C31" s="110">
        <v>2891</v>
      </c>
      <c r="D31" s="110">
        <v>2188</v>
      </c>
      <c r="E31" s="110">
        <v>45</v>
      </c>
      <c r="F31" s="110">
        <v>658</v>
      </c>
    </row>
    <row r="32" spans="1:6" ht="20.25">
      <c r="A32" s="69">
        <v>29</v>
      </c>
      <c r="B32" s="110" t="s">
        <v>163</v>
      </c>
      <c r="C32" s="110">
        <v>2788</v>
      </c>
      <c r="D32" s="110">
        <v>1824</v>
      </c>
      <c r="E32" s="110">
        <v>569</v>
      </c>
      <c r="F32" s="110">
        <v>395</v>
      </c>
    </row>
    <row r="33" spans="1:6" ht="20.25">
      <c r="A33" s="69">
        <v>30</v>
      </c>
      <c r="B33" s="110" t="s">
        <v>74</v>
      </c>
      <c r="C33" s="110">
        <v>2692</v>
      </c>
      <c r="D33" s="110">
        <v>2240</v>
      </c>
      <c r="E33" s="110">
        <v>336</v>
      </c>
      <c r="F33" s="110">
        <v>116</v>
      </c>
    </row>
    <row r="34" spans="1:6" ht="20.25">
      <c r="A34" s="69">
        <v>31</v>
      </c>
      <c r="B34" s="110" t="s">
        <v>192</v>
      </c>
      <c r="C34" s="110">
        <v>2628</v>
      </c>
      <c r="D34" s="110">
        <v>1794</v>
      </c>
      <c r="E34" s="110">
        <v>209</v>
      </c>
      <c r="F34" s="110">
        <v>625</v>
      </c>
    </row>
    <row r="35" spans="1:6" ht="20.25">
      <c r="A35" s="69">
        <v>32</v>
      </c>
      <c r="B35" s="110" t="s">
        <v>60</v>
      </c>
      <c r="C35" s="110">
        <v>2113</v>
      </c>
      <c r="D35" s="110">
        <v>1268</v>
      </c>
      <c r="E35" s="110">
        <v>555</v>
      </c>
      <c r="F35" s="110">
        <v>290</v>
      </c>
    </row>
    <row r="36" spans="1:6" ht="20.25">
      <c r="A36" s="69">
        <v>33</v>
      </c>
      <c r="B36" s="110" t="s">
        <v>46</v>
      </c>
      <c r="C36" s="110">
        <v>2074</v>
      </c>
      <c r="D36" s="110">
        <v>1405</v>
      </c>
      <c r="E36" s="110">
        <v>661</v>
      </c>
      <c r="F36" s="110">
        <v>8</v>
      </c>
    </row>
    <row r="37" spans="1:6" ht="20.25">
      <c r="A37" s="69">
        <v>34</v>
      </c>
      <c r="B37" s="110" t="s">
        <v>193</v>
      </c>
      <c r="C37" s="110">
        <v>1690</v>
      </c>
      <c r="D37" s="110">
        <v>604</v>
      </c>
      <c r="E37" s="110">
        <v>346</v>
      </c>
      <c r="F37" s="110">
        <v>740</v>
      </c>
    </row>
    <row r="38" spans="1:6" ht="20.25">
      <c r="A38" s="69">
        <v>35</v>
      </c>
      <c r="B38" s="110" t="s">
        <v>194</v>
      </c>
      <c r="C38" s="110">
        <v>1610</v>
      </c>
      <c r="D38" s="110">
        <v>988</v>
      </c>
      <c r="E38" s="110">
        <v>542</v>
      </c>
      <c r="F38" s="110">
        <v>80</v>
      </c>
    </row>
    <row r="39" spans="1:6" ht="20.25">
      <c r="A39" s="69">
        <v>36</v>
      </c>
      <c r="B39" s="110" t="s">
        <v>172</v>
      </c>
      <c r="C39" s="110">
        <v>1607</v>
      </c>
      <c r="D39" s="110">
        <v>731</v>
      </c>
      <c r="E39" s="110">
        <v>711</v>
      </c>
      <c r="F39" s="110">
        <v>165</v>
      </c>
    </row>
    <row r="40" spans="1:6" ht="20.25">
      <c r="A40" s="69">
        <v>37</v>
      </c>
      <c r="B40" s="110" t="s">
        <v>195</v>
      </c>
      <c r="C40" s="110">
        <v>1553</v>
      </c>
      <c r="D40" s="110">
        <v>1377</v>
      </c>
      <c r="E40" s="110">
        <v>0</v>
      </c>
      <c r="F40" s="110">
        <v>176</v>
      </c>
    </row>
    <row r="41" spans="1:6" ht="20.25">
      <c r="A41" s="69">
        <v>38</v>
      </c>
      <c r="B41" s="110" t="s">
        <v>196</v>
      </c>
      <c r="C41" s="110">
        <v>1479</v>
      </c>
      <c r="D41" s="110">
        <v>1040</v>
      </c>
      <c r="E41" s="110">
        <v>394</v>
      </c>
      <c r="F41" s="110">
        <v>45</v>
      </c>
    </row>
    <row r="42" spans="1:6" ht="20.25">
      <c r="A42" s="69">
        <v>39</v>
      </c>
      <c r="B42" s="110" t="s">
        <v>45</v>
      </c>
      <c r="C42" s="110">
        <v>1455</v>
      </c>
      <c r="D42" s="110">
        <v>570</v>
      </c>
      <c r="E42" s="110">
        <v>64</v>
      </c>
      <c r="F42" s="110">
        <v>821</v>
      </c>
    </row>
    <row r="43" spans="1:6" ht="20.25">
      <c r="A43" s="69">
        <v>40</v>
      </c>
      <c r="B43" s="110" t="s">
        <v>197</v>
      </c>
      <c r="C43" s="110">
        <v>1216</v>
      </c>
      <c r="D43" s="110">
        <v>532</v>
      </c>
      <c r="E43" s="110">
        <v>212</v>
      </c>
      <c r="F43" s="110">
        <v>472</v>
      </c>
    </row>
    <row r="44" spans="1:6" ht="20.25">
      <c r="A44" s="69">
        <v>41</v>
      </c>
      <c r="B44" s="110" t="s">
        <v>53</v>
      </c>
      <c r="C44" s="110">
        <v>1082</v>
      </c>
      <c r="D44" s="110">
        <v>484</v>
      </c>
      <c r="E44" s="110">
        <v>267</v>
      </c>
      <c r="F44" s="110">
        <v>331</v>
      </c>
    </row>
    <row r="45" spans="1:6" ht="20.25">
      <c r="A45" s="69">
        <v>42</v>
      </c>
      <c r="B45" s="110" t="s">
        <v>198</v>
      </c>
      <c r="C45" s="110">
        <v>1061</v>
      </c>
      <c r="D45" s="110">
        <v>719</v>
      </c>
      <c r="E45" s="110">
        <v>240</v>
      </c>
      <c r="F45" s="110">
        <v>102</v>
      </c>
    </row>
    <row r="46" spans="1:6" ht="20.25">
      <c r="A46" s="69">
        <v>43</v>
      </c>
      <c r="B46" s="110" t="s">
        <v>168</v>
      </c>
      <c r="C46" s="110">
        <v>942</v>
      </c>
      <c r="D46" s="110">
        <v>614</v>
      </c>
      <c r="E46" s="110">
        <v>200</v>
      </c>
      <c r="F46" s="110">
        <v>128</v>
      </c>
    </row>
    <row r="47" spans="1:6" ht="20.25">
      <c r="A47" s="69">
        <v>44</v>
      </c>
      <c r="B47" s="110" t="s">
        <v>49</v>
      </c>
      <c r="C47" s="110">
        <v>781</v>
      </c>
      <c r="D47" s="110">
        <v>582</v>
      </c>
      <c r="E47" s="110">
        <v>105</v>
      </c>
      <c r="F47" s="110">
        <v>94</v>
      </c>
    </row>
    <row r="48" spans="1:6" ht="20.25">
      <c r="A48" s="69">
        <v>45</v>
      </c>
      <c r="B48" s="110" t="s">
        <v>50</v>
      </c>
      <c r="C48" s="110">
        <v>739</v>
      </c>
      <c r="D48" s="110">
        <v>613</v>
      </c>
      <c r="E48" s="110">
        <v>27</v>
      </c>
      <c r="F48" s="110">
        <v>99</v>
      </c>
    </row>
    <row r="49" spans="1:6" ht="20.25">
      <c r="A49" s="69">
        <v>46</v>
      </c>
      <c r="B49" s="110" t="s">
        <v>184</v>
      </c>
      <c r="C49" s="110">
        <v>593</v>
      </c>
      <c r="D49" s="110">
        <v>346</v>
      </c>
      <c r="E49" s="110">
        <v>140</v>
      </c>
      <c r="F49" s="110">
        <v>107</v>
      </c>
    </row>
    <row r="50" spans="1:6" ht="20.25">
      <c r="A50" s="69">
        <v>47</v>
      </c>
      <c r="B50" s="110" t="s">
        <v>199</v>
      </c>
      <c r="C50" s="110">
        <v>512</v>
      </c>
      <c r="D50" s="110">
        <v>503</v>
      </c>
      <c r="E50" s="110">
        <v>9</v>
      </c>
      <c r="F50" s="110">
        <v>0</v>
      </c>
    </row>
    <row r="51" spans="1:6" ht="20.25">
      <c r="A51" s="69">
        <v>48</v>
      </c>
      <c r="B51" s="110" t="s">
        <v>200</v>
      </c>
      <c r="C51" s="110">
        <v>313</v>
      </c>
      <c r="D51" s="110">
        <v>255</v>
      </c>
      <c r="E51" s="110">
        <v>58</v>
      </c>
      <c r="F51" s="110">
        <v>0</v>
      </c>
    </row>
    <row r="52" spans="1:6" ht="20.25">
      <c r="A52" s="69">
        <v>49</v>
      </c>
      <c r="B52" s="110" t="s">
        <v>201</v>
      </c>
      <c r="C52" s="110">
        <v>280</v>
      </c>
      <c r="D52" s="110">
        <v>280</v>
      </c>
      <c r="E52" s="110">
        <v>0</v>
      </c>
      <c r="F52" s="110">
        <v>0</v>
      </c>
    </row>
    <row r="53" spans="1:6" ht="20.25">
      <c r="A53" s="69">
        <v>50</v>
      </c>
      <c r="B53" s="110" t="s">
        <v>174</v>
      </c>
      <c r="C53" s="110">
        <v>269</v>
      </c>
      <c r="D53" s="110">
        <v>208</v>
      </c>
      <c r="E53" s="110">
        <v>12</v>
      </c>
      <c r="F53" s="110">
        <v>49</v>
      </c>
    </row>
  </sheetData>
  <phoneticPr fontId="0" type="noConversion"/>
  <printOptions gridLines="1"/>
  <pageMargins left="0.45" right="0.45" top="0.5" bottom="0.5" header="0.3" footer="0.3"/>
  <pageSetup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>
      <selection activeCell="B7" sqref="B7:B8"/>
    </sheetView>
  </sheetViews>
  <sheetFormatPr defaultRowHeight="12.75"/>
  <cols>
    <col min="1" max="1" width="7.140625" customWidth="1"/>
    <col min="2" max="2" width="23.7109375" customWidth="1"/>
    <col min="3" max="3" width="17.140625" customWidth="1"/>
    <col min="4" max="4" width="15.5703125" customWidth="1"/>
    <col min="5" max="5" width="16.28515625" customWidth="1"/>
    <col min="6" max="6" width="15.85546875" bestFit="1" customWidth="1"/>
  </cols>
  <sheetData>
    <row r="1" spans="1:12" ht="27.75" thickBot="1">
      <c r="B1" s="120"/>
      <c r="C1" s="121" t="s">
        <v>203</v>
      </c>
      <c r="D1" s="120"/>
      <c r="E1" s="120"/>
      <c r="F1" s="120"/>
    </row>
    <row r="2" spans="1:12" ht="58.15" customHeight="1" thickBot="1">
      <c r="B2" s="122" t="s">
        <v>13</v>
      </c>
      <c r="C2" s="123" t="s">
        <v>11</v>
      </c>
      <c r="D2" s="124" t="s">
        <v>14</v>
      </c>
      <c r="E2" s="124" t="s">
        <v>15</v>
      </c>
      <c r="F2" s="124" t="s">
        <v>42</v>
      </c>
    </row>
    <row r="3" spans="1:12" ht="24.75">
      <c r="B3" s="125" t="s">
        <v>100</v>
      </c>
      <c r="C3" s="126">
        <f>SUM(D3:F3)</f>
        <v>22107</v>
      </c>
      <c r="D3" s="126">
        <f>SUM(D4:D52)</f>
        <v>2830</v>
      </c>
      <c r="E3" s="126">
        <f>SUM(E4:E52)</f>
        <v>17760</v>
      </c>
      <c r="F3" s="126">
        <f>SUM(F4:F52)</f>
        <v>1517</v>
      </c>
    </row>
    <row r="4" spans="1:12" ht="20.25">
      <c r="A4" s="69">
        <v>1</v>
      </c>
      <c r="B4" s="110" t="s">
        <v>294</v>
      </c>
      <c r="C4" s="110">
        <v>3226</v>
      </c>
      <c r="D4" s="110">
        <v>936</v>
      </c>
      <c r="E4" s="110">
        <v>2157</v>
      </c>
      <c r="F4" s="110">
        <v>133</v>
      </c>
    </row>
    <row r="5" spans="1:12" ht="20.25">
      <c r="A5" s="69">
        <v>2</v>
      </c>
      <c r="B5" s="110" t="s">
        <v>58</v>
      </c>
      <c r="C5" s="110">
        <v>2354</v>
      </c>
      <c r="D5" s="110">
        <v>103</v>
      </c>
      <c r="E5" s="110">
        <v>2251</v>
      </c>
      <c r="F5" s="110">
        <v>0</v>
      </c>
    </row>
    <row r="6" spans="1:12" ht="20.25">
      <c r="A6" s="69">
        <v>3</v>
      </c>
      <c r="B6" s="110" t="s">
        <v>101</v>
      </c>
      <c r="C6" s="110">
        <v>1844</v>
      </c>
      <c r="D6" s="110">
        <v>131</v>
      </c>
      <c r="E6" s="110">
        <v>1345</v>
      </c>
      <c r="F6" s="110">
        <v>368</v>
      </c>
    </row>
    <row r="7" spans="1:12" ht="20.25">
      <c r="A7" s="69">
        <v>4</v>
      </c>
      <c r="B7" s="110" t="s">
        <v>102</v>
      </c>
      <c r="C7" s="110">
        <v>1820</v>
      </c>
      <c r="D7" s="110">
        <v>2</v>
      </c>
      <c r="E7" s="110">
        <v>1808</v>
      </c>
      <c r="F7" s="110">
        <v>10</v>
      </c>
      <c r="H7" s="110"/>
      <c r="I7" s="110"/>
      <c r="J7" s="110"/>
      <c r="K7" s="110"/>
      <c r="L7" s="110"/>
    </row>
    <row r="8" spans="1:12" ht="20.25">
      <c r="A8" s="69">
        <v>5</v>
      </c>
      <c r="B8" s="110" t="s">
        <v>186</v>
      </c>
      <c r="C8" s="110">
        <v>1154</v>
      </c>
      <c r="D8" s="110">
        <v>702</v>
      </c>
      <c r="E8" s="110">
        <v>392</v>
      </c>
      <c r="F8" s="110">
        <v>60</v>
      </c>
    </row>
    <row r="9" spans="1:12" ht="20.25">
      <c r="A9" s="69">
        <v>6</v>
      </c>
      <c r="B9" s="110" t="s">
        <v>43</v>
      </c>
      <c r="C9" s="110">
        <v>1107</v>
      </c>
      <c r="D9" s="110">
        <v>37</v>
      </c>
      <c r="E9" s="110">
        <v>881</v>
      </c>
      <c r="F9" s="110">
        <v>189</v>
      </c>
    </row>
    <row r="10" spans="1:12" ht="20.25">
      <c r="A10" s="69">
        <v>7</v>
      </c>
      <c r="B10" s="110" t="s">
        <v>63</v>
      </c>
      <c r="C10" s="110">
        <v>1010</v>
      </c>
      <c r="D10" s="110">
        <v>0</v>
      </c>
      <c r="E10" s="110">
        <v>1010</v>
      </c>
      <c r="F10" s="110">
        <v>0</v>
      </c>
    </row>
    <row r="11" spans="1:12" ht="20.25">
      <c r="A11" s="69">
        <v>8</v>
      </c>
      <c r="B11" s="110" t="s">
        <v>196</v>
      </c>
      <c r="C11" s="110">
        <v>879</v>
      </c>
      <c r="D11" s="110">
        <v>85</v>
      </c>
      <c r="E11" s="110">
        <v>794</v>
      </c>
      <c r="F11" s="110">
        <v>0</v>
      </c>
    </row>
    <row r="12" spans="1:12" ht="20.25">
      <c r="A12" s="69">
        <v>9</v>
      </c>
      <c r="B12" s="110" t="s">
        <v>59</v>
      </c>
      <c r="C12" s="110">
        <v>712</v>
      </c>
      <c r="D12" s="110">
        <v>0</v>
      </c>
      <c r="E12" s="110">
        <v>712</v>
      </c>
      <c r="F12" s="110">
        <v>0</v>
      </c>
    </row>
    <row r="13" spans="1:12" ht="20.25">
      <c r="A13" s="69">
        <v>10</v>
      </c>
      <c r="B13" s="110" t="s">
        <v>169</v>
      </c>
      <c r="C13" s="110">
        <v>610</v>
      </c>
      <c r="D13" s="110">
        <v>0</v>
      </c>
      <c r="E13" s="110">
        <v>610</v>
      </c>
      <c r="F13" s="110">
        <v>0</v>
      </c>
    </row>
    <row r="14" spans="1:12" ht="20.25">
      <c r="A14" s="69">
        <v>11</v>
      </c>
      <c r="B14" s="110" t="s">
        <v>190</v>
      </c>
      <c r="C14" s="110">
        <v>598</v>
      </c>
      <c r="D14" s="110">
        <v>0</v>
      </c>
      <c r="E14" s="110">
        <v>563</v>
      </c>
      <c r="F14" s="110">
        <v>35</v>
      </c>
    </row>
    <row r="15" spans="1:12" ht="20.25">
      <c r="A15" s="69">
        <v>12</v>
      </c>
      <c r="B15" s="110" t="s">
        <v>44</v>
      </c>
      <c r="C15" s="110">
        <v>585</v>
      </c>
      <c r="D15" s="110">
        <v>70</v>
      </c>
      <c r="E15" s="110">
        <v>491</v>
      </c>
      <c r="F15" s="110">
        <v>24</v>
      </c>
    </row>
    <row r="16" spans="1:12" ht="20.25">
      <c r="A16" s="69">
        <v>13</v>
      </c>
      <c r="B16" s="110" t="s">
        <v>64</v>
      </c>
      <c r="C16" s="110">
        <v>578</v>
      </c>
      <c r="D16" s="110">
        <v>10</v>
      </c>
      <c r="E16" s="110">
        <v>357</v>
      </c>
      <c r="F16" s="110">
        <v>211</v>
      </c>
    </row>
    <row r="17" spans="1:6" ht="20.25">
      <c r="A17" s="69">
        <v>14</v>
      </c>
      <c r="B17" s="110" t="s">
        <v>194</v>
      </c>
      <c r="C17" s="110">
        <v>564</v>
      </c>
      <c r="D17" s="110">
        <v>76</v>
      </c>
      <c r="E17" s="110">
        <v>488</v>
      </c>
      <c r="F17" s="110">
        <v>0</v>
      </c>
    </row>
    <row r="18" spans="1:6" ht="20.25">
      <c r="A18" s="69">
        <v>15</v>
      </c>
      <c r="B18" s="110" t="s">
        <v>55</v>
      </c>
      <c r="C18" s="110">
        <v>512</v>
      </c>
      <c r="D18" s="110">
        <v>0</v>
      </c>
      <c r="E18" s="110">
        <v>462</v>
      </c>
      <c r="F18" s="110">
        <v>50</v>
      </c>
    </row>
    <row r="19" spans="1:6" ht="20.25">
      <c r="A19" s="69">
        <v>16</v>
      </c>
      <c r="B19" s="110" t="s">
        <v>185</v>
      </c>
      <c r="C19" s="110">
        <v>498</v>
      </c>
      <c r="D19" s="110">
        <v>22</v>
      </c>
      <c r="E19" s="110">
        <v>414</v>
      </c>
      <c r="F19" s="110">
        <v>62</v>
      </c>
    </row>
    <row r="20" spans="1:6" ht="20.25">
      <c r="A20" s="69">
        <v>17</v>
      </c>
      <c r="B20" s="110" t="s">
        <v>54</v>
      </c>
      <c r="C20" s="110">
        <v>493</v>
      </c>
      <c r="D20" s="110">
        <v>137</v>
      </c>
      <c r="E20" s="110">
        <v>221</v>
      </c>
      <c r="F20" s="110">
        <v>135</v>
      </c>
    </row>
    <row r="21" spans="1:6" ht="20.25">
      <c r="A21" s="69">
        <v>18</v>
      </c>
      <c r="B21" s="110" t="s">
        <v>48</v>
      </c>
      <c r="C21" s="110">
        <v>358</v>
      </c>
      <c r="D21" s="110">
        <v>80</v>
      </c>
      <c r="E21" s="110">
        <v>278</v>
      </c>
      <c r="F21" s="110">
        <v>0</v>
      </c>
    </row>
    <row r="22" spans="1:6" ht="20.25">
      <c r="A22" s="69">
        <v>19</v>
      </c>
      <c r="B22" s="110" t="s">
        <v>46</v>
      </c>
      <c r="C22" s="110">
        <v>322</v>
      </c>
      <c r="D22" s="110">
        <v>3</v>
      </c>
      <c r="E22" s="110">
        <v>319</v>
      </c>
      <c r="F22" s="110">
        <v>0</v>
      </c>
    </row>
    <row r="23" spans="1:6" ht="20.25">
      <c r="A23" s="69">
        <v>20</v>
      </c>
      <c r="B23" s="110" t="s">
        <v>47</v>
      </c>
      <c r="C23" s="110">
        <v>299</v>
      </c>
      <c r="D23" s="110">
        <v>20</v>
      </c>
      <c r="E23" s="110">
        <v>269</v>
      </c>
      <c r="F23" s="110">
        <v>10</v>
      </c>
    </row>
    <row r="24" spans="1:6" ht="20.25">
      <c r="A24" s="69">
        <v>21</v>
      </c>
      <c r="B24" s="110" t="s">
        <v>174</v>
      </c>
      <c r="C24" s="110">
        <v>285</v>
      </c>
      <c r="D24" s="110">
        <v>0</v>
      </c>
      <c r="E24" s="110">
        <v>276</v>
      </c>
      <c r="F24" s="110">
        <v>9</v>
      </c>
    </row>
    <row r="25" spans="1:6" ht="20.25">
      <c r="A25" s="69">
        <v>22</v>
      </c>
      <c r="B25" s="110" t="s">
        <v>51</v>
      </c>
      <c r="C25" s="110">
        <v>272</v>
      </c>
      <c r="D25" s="110">
        <v>49</v>
      </c>
      <c r="E25" s="110">
        <v>186</v>
      </c>
      <c r="F25" s="110">
        <v>37</v>
      </c>
    </row>
    <row r="26" spans="1:6" ht="20.25">
      <c r="A26" s="69">
        <v>23</v>
      </c>
      <c r="B26" s="110" t="s">
        <v>192</v>
      </c>
      <c r="C26" s="110">
        <v>243</v>
      </c>
      <c r="D26" s="110">
        <v>108</v>
      </c>
      <c r="E26" s="110">
        <v>135</v>
      </c>
      <c r="F26" s="110">
        <v>0</v>
      </c>
    </row>
    <row r="27" spans="1:6" ht="20.25">
      <c r="A27" s="69">
        <v>24</v>
      </c>
      <c r="B27" s="110" t="s">
        <v>166</v>
      </c>
      <c r="C27" s="110">
        <v>230</v>
      </c>
      <c r="D27" s="110">
        <v>29</v>
      </c>
      <c r="E27" s="110">
        <v>201</v>
      </c>
      <c r="F27" s="110">
        <v>0</v>
      </c>
    </row>
    <row r="28" spans="1:6" ht="20.25">
      <c r="A28" s="69">
        <v>25</v>
      </c>
      <c r="B28" s="110" t="s">
        <v>52</v>
      </c>
      <c r="C28" s="110">
        <v>172</v>
      </c>
      <c r="D28" s="110">
        <v>48</v>
      </c>
      <c r="E28" s="110">
        <v>124</v>
      </c>
      <c r="F28" s="110">
        <v>0</v>
      </c>
    </row>
    <row r="29" spans="1:6" ht="20.25">
      <c r="A29" s="69">
        <v>26</v>
      </c>
      <c r="B29" s="110" t="s">
        <v>49</v>
      </c>
      <c r="C29" s="110">
        <v>159</v>
      </c>
      <c r="D29" s="110">
        <v>23</v>
      </c>
      <c r="E29" s="110">
        <v>136</v>
      </c>
      <c r="F29" s="110">
        <v>0</v>
      </c>
    </row>
    <row r="30" spans="1:6" ht="20.25">
      <c r="A30" s="69">
        <v>27</v>
      </c>
      <c r="B30" s="110" t="s">
        <v>62</v>
      </c>
      <c r="C30" s="110">
        <v>142</v>
      </c>
      <c r="D30" s="110">
        <v>0</v>
      </c>
      <c r="E30" s="110">
        <v>142</v>
      </c>
      <c r="F30" s="110">
        <v>0</v>
      </c>
    </row>
    <row r="31" spans="1:6" ht="20.25">
      <c r="A31" s="69">
        <v>28</v>
      </c>
      <c r="B31" s="110" t="s">
        <v>60</v>
      </c>
      <c r="C31" s="110">
        <v>140</v>
      </c>
      <c r="D31" s="110">
        <v>90</v>
      </c>
      <c r="E31" s="110">
        <v>50</v>
      </c>
      <c r="F31" s="110">
        <v>0</v>
      </c>
    </row>
    <row r="32" spans="1:6" ht="20.25">
      <c r="A32" s="69">
        <v>29</v>
      </c>
      <c r="B32" s="110" t="s">
        <v>165</v>
      </c>
      <c r="C32" s="110">
        <v>115</v>
      </c>
      <c r="D32" s="110">
        <v>0</v>
      </c>
      <c r="E32" s="110">
        <v>0</v>
      </c>
      <c r="F32" s="110">
        <v>115</v>
      </c>
    </row>
    <row r="33" spans="1:6" ht="20.25">
      <c r="A33" s="69">
        <v>30</v>
      </c>
      <c r="B33" s="110" t="s">
        <v>184</v>
      </c>
      <c r="C33" s="110">
        <v>113</v>
      </c>
      <c r="D33" s="110">
        <v>0</v>
      </c>
      <c r="E33" s="110">
        <v>81</v>
      </c>
      <c r="F33" s="110">
        <v>32</v>
      </c>
    </row>
    <row r="34" spans="1:6" ht="20.25">
      <c r="A34" s="69">
        <v>31</v>
      </c>
      <c r="B34" s="110" t="s">
        <v>167</v>
      </c>
      <c r="C34" s="110">
        <v>110</v>
      </c>
      <c r="D34" s="110">
        <v>37</v>
      </c>
      <c r="E34" s="110">
        <v>73</v>
      </c>
      <c r="F34" s="110">
        <v>0</v>
      </c>
    </row>
    <row r="35" spans="1:6" ht="20.25">
      <c r="A35" s="69">
        <v>32</v>
      </c>
      <c r="B35" s="110" t="s">
        <v>201</v>
      </c>
      <c r="C35" s="110">
        <v>109</v>
      </c>
      <c r="D35" s="110">
        <v>12</v>
      </c>
      <c r="E35" s="110">
        <v>89</v>
      </c>
      <c r="F35" s="110">
        <v>8</v>
      </c>
    </row>
    <row r="36" spans="1:6" ht="20.25">
      <c r="A36" s="69">
        <v>33</v>
      </c>
      <c r="B36" s="110" t="s">
        <v>173</v>
      </c>
      <c r="C36" s="110">
        <v>96</v>
      </c>
      <c r="D36" s="110">
        <v>0</v>
      </c>
      <c r="E36" s="110">
        <v>96</v>
      </c>
      <c r="F36" s="110">
        <v>0</v>
      </c>
    </row>
    <row r="37" spans="1:6" ht="20.25">
      <c r="A37" s="69">
        <v>34</v>
      </c>
      <c r="B37" s="110" t="s">
        <v>195</v>
      </c>
      <c r="C37" s="110">
        <v>74</v>
      </c>
      <c r="D37" s="110">
        <v>0</v>
      </c>
      <c r="E37" s="110">
        <v>45</v>
      </c>
      <c r="F37" s="110">
        <v>29</v>
      </c>
    </row>
    <row r="38" spans="1:6" ht="20.25">
      <c r="A38" s="69">
        <v>35</v>
      </c>
      <c r="B38" s="110" t="s">
        <v>50</v>
      </c>
      <c r="C38" s="110">
        <v>70</v>
      </c>
      <c r="D38" s="110">
        <v>0</v>
      </c>
      <c r="E38" s="110">
        <v>70</v>
      </c>
      <c r="F38" s="110">
        <v>0</v>
      </c>
    </row>
    <row r="39" spans="1:6" ht="20.25">
      <c r="A39" s="69">
        <v>36</v>
      </c>
      <c r="B39" s="110" t="s">
        <v>198</v>
      </c>
      <c r="C39" s="110">
        <v>56</v>
      </c>
      <c r="D39" s="110">
        <v>0</v>
      </c>
      <c r="E39" s="110">
        <v>56</v>
      </c>
      <c r="F39" s="110">
        <v>0</v>
      </c>
    </row>
    <row r="40" spans="1:6" ht="20.25">
      <c r="A40" s="69">
        <v>37</v>
      </c>
      <c r="B40" s="110" t="s">
        <v>56</v>
      </c>
      <c r="C40" s="110">
        <v>53</v>
      </c>
      <c r="D40" s="110">
        <v>20</v>
      </c>
      <c r="E40" s="110">
        <v>33</v>
      </c>
      <c r="F40" s="110">
        <v>0</v>
      </c>
    </row>
    <row r="41" spans="1:6" ht="20.25">
      <c r="A41" s="69">
        <v>38</v>
      </c>
      <c r="B41" s="110" t="s">
        <v>199</v>
      </c>
      <c r="C41" s="110">
        <v>50</v>
      </c>
      <c r="D41" s="110">
        <v>0</v>
      </c>
      <c r="E41" s="110">
        <v>50</v>
      </c>
      <c r="F41" s="110">
        <v>0</v>
      </c>
    </row>
    <row r="42" spans="1:6" ht="20.25">
      <c r="A42" s="69">
        <v>39</v>
      </c>
      <c r="B42" s="110" t="s">
        <v>172</v>
      </c>
      <c r="C42" s="110">
        <v>45</v>
      </c>
      <c r="D42" s="110">
        <v>0</v>
      </c>
      <c r="E42" s="110">
        <v>45</v>
      </c>
      <c r="F42" s="110">
        <v>0</v>
      </c>
    </row>
    <row r="43" spans="1:6" ht="20.25">
      <c r="A43" s="69">
        <v>40</v>
      </c>
      <c r="B43" s="110" t="s">
        <v>200</v>
      </c>
      <c r="C43" s="110">
        <v>40</v>
      </c>
      <c r="D43" s="110">
        <v>0</v>
      </c>
      <c r="E43" s="110">
        <v>40</v>
      </c>
      <c r="F43" s="110">
        <v>0</v>
      </c>
    </row>
    <row r="44" spans="1:6" ht="20.25">
      <c r="A44" s="69">
        <v>41</v>
      </c>
      <c r="B44" s="110" t="s">
        <v>61</v>
      </c>
      <c r="C44" s="110">
        <v>5</v>
      </c>
      <c r="D44" s="110">
        <v>0</v>
      </c>
      <c r="E44" s="110">
        <v>5</v>
      </c>
      <c r="F44" s="110">
        <v>0</v>
      </c>
    </row>
    <row r="45" spans="1:6" ht="20.25">
      <c r="A45" s="69">
        <v>42</v>
      </c>
      <c r="B45" s="110" t="s">
        <v>191</v>
      </c>
      <c r="C45" s="110">
        <v>3</v>
      </c>
      <c r="D45" s="110">
        <v>0</v>
      </c>
      <c r="E45" s="110">
        <v>3</v>
      </c>
      <c r="F45" s="110">
        <v>0</v>
      </c>
    </row>
    <row r="46" spans="1:6" ht="20.25">
      <c r="A46" s="69">
        <v>43</v>
      </c>
      <c r="B46" s="110" t="s">
        <v>168</v>
      </c>
      <c r="C46" s="110">
        <v>2</v>
      </c>
      <c r="D46" s="110">
        <v>0</v>
      </c>
      <c r="E46" s="110">
        <v>2</v>
      </c>
      <c r="F46" s="110">
        <v>0</v>
      </c>
    </row>
    <row r="47" spans="1:6" ht="20.25">
      <c r="A47" s="69">
        <v>44</v>
      </c>
      <c r="B47" s="110" t="s">
        <v>45</v>
      </c>
      <c r="C47" s="110">
        <v>0</v>
      </c>
      <c r="D47" s="110">
        <v>0</v>
      </c>
      <c r="E47" s="110">
        <v>0</v>
      </c>
      <c r="F47" s="110">
        <v>0</v>
      </c>
    </row>
    <row r="48" spans="1:6" ht="20.25">
      <c r="A48" s="69">
        <v>45</v>
      </c>
      <c r="B48" s="110" t="s">
        <v>197</v>
      </c>
      <c r="C48" s="110">
        <v>0</v>
      </c>
      <c r="D48" s="110">
        <v>0</v>
      </c>
      <c r="E48" s="110">
        <v>0</v>
      </c>
      <c r="F48" s="110">
        <v>0</v>
      </c>
    </row>
    <row r="49" spans="1:6" ht="20.25">
      <c r="A49" s="69">
        <v>46</v>
      </c>
      <c r="B49" s="110" t="s">
        <v>163</v>
      </c>
      <c r="C49" s="110">
        <v>0</v>
      </c>
      <c r="D49" s="110">
        <v>0</v>
      </c>
      <c r="E49" s="110">
        <v>0</v>
      </c>
      <c r="F49" s="110">
        <v>0</v>
      </c>
    </row>
    <row r="50" spans="1:6" ht="20.25">
      <c r="A50" s="69">
        <v>47</v>
      </c>
      <c r="B50" s="110" t="s">
        <v>74</v>
      </c>
      <c r="C50" s="110">
        <v>0</v>
      </c>
      <c r="D50" s="110">
        <v>0</v>
      </c>
      <c r="E50" s="110">
        <v>0</v>
      </c>
      <c r="F50" s="110">
        <v>0</v>
      </c>
    </row>
    <row r="51" spans="1:6" ht="20.25">
      <c r="A51" s="69">
        <v>48</v>
      </c>
      <c r="B51" s="110" t="s">
        <v>53</v>
      </c>
      <c r="C51" s="110">
        <v>0</v>
      </c>
      <c r="D51" s="110">
        <v>0</v>
      </c>
      <c r="E51" s="110">
        <v>0</v>
      </c>
      <c r="F51" s="110">
        <v>0</v>
      </c>
    </row>
    <row r="52" spans="1:6" ht="20.25">
      <c r="A52" s="69">
        <v>49</v>
      </c>
      <c r="B52" s="110" t="s">
        <v>57</v>
      </c>
      <c r="C52" s="110">
        <v>0</v>
      </c>
      <c r="D52" s="110">
        <v>0</v>
      </c>
      <c r="E52" s="110">
        <v>0</v>
      </c>
      <c r="F52" s="110">
        <v>0</v>
      </c>
    </row>
    <row r="53" spans="1:6" ht="20.25">
      <c r="A53" s="69">
        <v>50</v>
      </c>
      <c r="B53" s="110" t="s">
        <v>193</v>
      </c>
      <c r="C53" s="110">
        <v>0</v>
      </c>
      <c r="D53" s="110">
        <v>0</v>
      </c>
      <c r="E53" s="110">
        <v>0</v>
      </c>
      <c r="F53" s="110">
        <v>0</v>
      </c>
    </row>
  </sheetData>
  <phoneticPr fontId="0" type="noConversion"/>
  <printOptions gridLines="1"/>
  <pageMargins left="0.45" right="0.45" top="0.5" bottom="0.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YEARLY STATS REPORT</vt:lpstr>
      <vt:lpstr>Top Ten Trail Riders</vt:lpstr>
      <vt:lpstr>Top Ten Saddle Hours</vt:lpstr>
      <vt:lpstr>Location Alpha</vt:lpstr>
      <vt:lpstr>Location Top Miles</vt:lpstr>
      <vt:lpstr>County Miles</vt:lpstr>
      <vt:lpstr>County Hours</vt:lpstr>
      <vt:lpstr>'County Hours'!Print_Area</vt:lpstr>
      <vt:lpstr>'County Miles'!Print_Area</vt:lpstr>
      <vt:lpstr>'Location Alpha'!Print_Area</vt:lpstr>
      <vt:lpstr>'Location Top Miles'!Print_Area</vt:lpstr>
      <vt:lpstr>'Top Ten Saddle Hours'!Print_Area</vt:lpstr>
      <vt:lpstr>'Top Ten Trail Riders'!Print_Area</vt:lpstr>
      <vt:lpstr>'YEARLY STATS REPORT'!Print_Area</vt:lpstr>
    </vt:vector>
  </TitlesOfParts>
  <Company>Nationwide Insurance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BARDASE</dc:creator>
  <cp:lastModifiedBy>Kathy</cp:lastModifiedBy>
  <cp:lastPrinted>2022-03-15T19:45:37Z</cp:lastPrinted>
  <dcterms:created xsi:type="dcterms:W3CDTF">2012-04-09T13:23:27Z</dcterms:created>
  <dcterms:modified xsi:type="dcterms:W3CDTF">2022-06-05T20:28:18Z</dcterms:modified>
</cp:coreProperties>
</file>